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 STATISTIK\"/>
    </mc:Choice>
  </mc:AlternateContent>
  <bookViews>
    <workbookView xWindow="0" yWindow="0" windowWidth="28800" windowHeight="13005"/>
  </bookViews>
  <sheets>
    <sheet name="REKAP 1 TAHUN ALL" sheetId="4" r:id="rId1"/>
  </sheets>
  <calcPr calcId="152511"/>
</workbook>
</file>

<file path=xl/calcChain.xml><?xml version="1.0" encoding="utf-8"?>
<calcChain xmlns="http://schemas.openxmlformats.org/spreadsheetml/2006/main">
  <c r="J198" i="4" l="1"/>
  <c r="I191" i="4"/>
  <c r="AO150" i="4"/>
  <c r="AM150" i="4"/>
  <c r="AJ150" i="4"/>
  <c r="AI150" i="4"/>
  <c r="AG150" i="4"/>
  <c r="AF150" i="4"/>
  <c r="AE150" i="4"/>
  <c r="AC150" i="4"/>
  <c r="AB150" i="4"/>
  <c r="AA150" i="4"/>
  <c r="Y150" i="4"/>
  <c r="X150" i="4"/>
  <c r="W150" i="4"/>
  <c r="U150" i="4"/>
  <c r="T150" i="4"/>
  <c r="S150" i="4"/>
  <c r="Q150" i="4"/>
  <c r="P150" i="4"/>
  <c r="O150" i="4"/>
  <c r="M150" i="4"/>
  <c r="L150" i="4"/>
  <c r="K150" i="4"/>
  <c r="AR150" i="4" s="1"/>
  <c r="I150" i="4"/>
  <c r="H150" i="4"/>
  <c r="G150" i="4"/>
  <c r="AP149" i="4"/>
  <c r="AP150" i="4" s="1"/>
  <c r="AO149" i="4"/>
  <c r="AM149" i="4"/>
  <c r="AL149" i="4"/>
  <c r="AL150" i="4" s="1"/>
  <c r="AJ149" i="4"/>
  <c r="AI149" i="4"/>
  <c r="AH149" i="4"/>
  <c r="AH150" i="4" s="1"/>
  <c r="AG149" i="4"/>
  <c r="AF149" i="4"/>
  <c r="AE149" i="4"/>
  <c r="AD149" i="4"/>
  <c r="AD150" i="4" s="1"/>
  <c r="AC149" i="4"/>
  <c r="AB149" i="4"/>
  <c r="AA149" i="4"/>
  <c r="Z149" i="4"/>
  <c r="Z150" i="4" s="1"/>
  <c r="Y149" i="4"/>
  <c r="X149" i="4"/>
  <c r="W149" i="4"/>
  <c r="V149" i="4"/>
  <c r="V150" i="4" s="1"/>
  <c r="U149" i="4"/>
  <c r="T149" i="4"/>
  <c r="S149" i="4"/>
  <c r="R149" i="4"/>
  <c r="R150" i="4" s="1"/>
  <c r="Q149" i="4"/>
  <c r="P149" i="4"/>
  <c r="O149" i="4"/>
  <c r="N149" i="4"/>
  <c r="N150" i="4" s="1"/>
  <c r="M149" i="4"/>
  <c r="L149" i="4"/>
  <c r="K149" i="4"/>
  <c r="J149" i="4"/>
  <c r="J150" i="4" s="1"/>
  <c r="I149" i="4"/>
  <c r="AS149" i="4" s="1"/>
  <c r="H149" i="4"/>
  <c r="AR149" i="4" s="1"/>
  <c r="G149" i="4"/>
  <c r="AS147" i="4"/>
  <c r="AR147" i="4"/>
  <c r="AQ147" i="4"/>
  <c r="AS146" i="4"/>
  <c r="AR146" i="4"/>
  <c r="AQ146" i="4"/>
  <c r="AS145" i="4"/>
  <c r="AR145" i="4"/>
  <c r="AQ145" i="4"/>
  <c r="AS144" i="4"/>
  <c r="AR144" i="4"/>
  <c r="AQ144" i="4"/>
  <c r="AS143" i="4"/>
  <c r="AR143" i="4"/>
  <c r="AQ143" i="4"/>
  <c r="AS142" i="4"/>
  <c r="AR142" i="4"/>
  <c r="AQ142" i="4"/>
  <c r="AS141" i="4"/>
  <c r="AR141" i="4"/>
  <c r="AQ141" i="4"/>
  <c r="AS140" i="4"/>
  <c r="AR140" i="4"/>
  <c r="AQ140" i="4"/>
  <c r="AS139" i="4"/>
  <c r="AR139" i="4"/>
  <c r="AQ139" i="4"/>
  <c r="AS138" i="4"/>
  <c r="AR138" i="4"/>
  <c r="AQ138" i="4"/>
  <c r="AS137" i="4"/>
  <c r="AR137" i="4"/>
  <c r="AQ137" i="4"/>
  <c r="AS136" i="4"/>
  <c r="AR136" i="4"/>
  <c r="AQ136" i="4"/>
  <c r="AS135" i="4"/>
  <c r="AR135" i="4"/>
  <c r="AQ135" i="4"/>
  <c r="AS134" i="4"/>
  <c r="AR134" i="4"/>
  <c r="AQ134" i="4"/>
  <c r="AS133" i="4"/>
  <c r="AR133" i="4"/>
  <c r="AQ133" i="4"/>
  <c r="AS132" i="4"/>
  <c r="AR132" i="4"/>
  <c r="AQ132" i="4"/>
  <c r="AS131" i="4"/>
  <c r="AR131" i="4"/>
  <c r="AQ131" i="4"/>
  <c r="AS130" i="4"/>
  <c r="AR130" i="4"/>
  <c r="AQ130" i="4"/>
  <c r="AS129" i="4"/>
  <c r="AR129" i="4"/>
  <c r="AQ129" i="4"/>
  <c r="AS128" i="4"/>
  <c r="AR128" i="4"/>
  <c r="AQ128" i="4"/>
  <c r="AS127" i="4"/>
  <c r="AR127" i="4"/>
  <c r="AQ127" i="4"/>
  <c r="AS126" i="4"/>
  <c r="AR126" i="4"/>
  <c r="AQ126" i="4"/>
  <c r="AS125" i="4"/>
  <c r="AR125" i="4"/>
  <c r="AQ125" i="4"/>
  <c r="AS124" i="4"/>
  <c r="AR124" i="4"/>
  <c r="AQ124" i="4"/>
  <c r="AS123" i="4"/>
  <c r="AR123" i="4"/>
  <c r="AQ123" i="4"/>
  <c r="AS122" i="4"/>
  <c r="AR122" i="4"/>
  <c r="AQ122" i="4"/>
  <c r="AS121" i="4"/>
  <c r="AR121" i="4"/>
  <c r="AQ121" i="4"/>
  <c r="AS120" i="4"/>
  <c r="AR120" i="4"/>
  <c r="AQ120" i="4"/>
  <c r="AS119" i="4"/>
  <c r="AR119" i="4"/>
  <c r="AQ119" i="4"/>
  <c r="AS118" i="4"/>
  <c r="AR118" i="4"/>
  <c r="AQ118" i="4"/>
  <c r="AS117" i="4"/>
  <c r="AR117" i="4"/>
  <c r="AQ117" i="4"/>
  <c r="AS116" i="4"/>
  <c r="AR116" i="4"/>
  <c r="AQ116" i="4"/>
  <c r="AS115" i="4"/>
  <c r="AR115" i="4"/>
  <c r="AQ115" i="4"/>
  <c r="AS114" i="4"/>
  <c r="AR114" i="4"/>
  <c r="AQ114" i="4"/>
  <c r="AS113" i="4"/>
  <c r="AR113" i="4"/>
  <c r="AQ113" i="4"/>
  <c r="AS112" i="4"/>
  <c r="AR112" i="4"/>
  <c r="AQ112" i="4"/>
  <c r="AS111" i="4"/>
  <c r="AR111" i="4"/>
  <c r="AQ111" i="4"/>
  <c r="AS110" i="4"/>
  <c r="AR110" i="4"/>
  <c r="AQ110" i="4"/>
  <c r="AS109" i="4"/>
  <c r="AR109" i="4"/>
  <c r="AQ109" i="4"/>
  <c r="AS108" i="4"/>
  <c r="AR108" i="4"/>
  <c r="AQ108" i="4"/>
  <c r="AS107" i="4"/>
  <c r="AR107" i="4"/>
  <c r="AQ107" i="4"/>
  <c r="AS106" i="4"/>
  <c r="AR106" i="4"/>
  <c r="AQ106" i="4"/>
  <c r="AS105" i="4"/>
  <c r="AR105" i="4"/>
  <c r="AQ105" i="4"/>
  <c r="AS104" i="4"/>
  <c r="AR104" i="4"/>
  <c r="AQ104" i="4"/>
  <c r="AS103" i="4"/>
  <c r="AR103" i="4"/>
  <c r="AQ103" i="4"/>
  <c r="AS102" i="4"/>
  <c r="AR102" i="4"/>
  <c r="AQ102" i="4"/>
  <c r="AS101" i="4"/>
  <c r="AR101" i="4"/>
  <c r="AQ101" i="4"/>
  <c r="AS100" i="4"/>
  <c r="AR100" i="4"/>
  <c r="AQ100" i="4"/>
  <c r="AS99" i="4"/>
  <c r="AR99" i="4"/>
  <c r="AQ99" i="4"/>
  <c r="AS98" i="4"/>
  <c r="AR98" i="4"/>
  <c r="AQ98" i="4"/>
  <c r="AS97" i="4"/>
  <c r="AR97" i="4"/>
  <c r="AQ97" i="4"/>
  <c r="AS96" i="4"/>
  <c r="AR96" i="4"/>
  <c r="AQ96" i="4"/>
  <c r="AS95" i="4"/>
  <c r="AR95" i="4"/>
  <c r="AQ95" i="4"/>
  <c r="AS94" i="4"/>
  <c r="AR94" i="4"/>
  <c r="AQ94" i="4"/>
  <c r="AS93" i="4"/>
  <c r="AR93" i="4"/>
  <c r="AQ93" i="4"/>
  <c r="AS92" i="4"/>
  <c r="AR92" i="4"/>
  <c r="AQ92" i="4"/>
  <c r="AS91" i="4"/>
  <c r="AR91" i="4"/>
  <c r="AQ91" i="4"/>
  <c r="AS90" i="4"/>
  <c r="AR90" i="4"/>
  <c r="AQ90" i="4"/>
  <c r="AS89" i="4"/>
  <c r="AR89" i="4"/>
  <c r="AQ89" i="4"/>
  <c r="AS88" i="4"/>
  <c r="AR88" i="4"/>
  <c r="AQ88" i="4"/>
  <c r="AS87" i="4"/>
  <c r="AR87" i="4"/>
  <c r="AQ87" i="4"/>
  <c r="AS86" i="4"/>
  <c r="AR86" i="4"/>
  <c r="AQ86" i="4"/>
  <c r="AS85" i="4"/>
  <c r="AR85" i="4"/>
  <c r="AQ85" i="4"/>
  <c r="AS84" i="4"/>
  <c r="AR84" i="4"/>
  <c r="AQ84" i="4"/>
  <c r="AS83" i="4"/>
  <c r="AR83" i="4"/>
  <c r="AQ83" i="4"/>
  <c r="AS82" i="4"/>
  <c r="AR82" i="4"/>
  <c r="AQ82" i="4"/>
  <c r="AS81" i="4"/>
  <c r="AR81" i="4"/>
  <c r="AQ81" i="4"/>
  <c r="AS80" i="4"/>
  <c r="AR80" i="4"/>
  <c r="AQ80" i="4"/>
  <c r="AS79" i="4"/>
  <c r="AR79" i="4"/>
  <c r="AQ79" i="4"/>
  <c r="AS78" i="4"/>
  <c r="AR78" i="4"/>
  <c r="AQ78" i="4"/>
  <c r="AS77" i="4"/>
  <c r="AR77" i="4"/>
  <c r="AQ77" i="4"/>
  <c r="AS76" i="4"/>
  <c r="AR76" i="4"/>
  <c r="AQ76" i="4"/>
  <c r="AS75" i="4"/>
  <c r="AR75" i="4"/>
  <c r="AQ75" i="4"/>
  <c r="AS74" i="4"/>
  <c r="AR74" i="4"/>
  <c r="AQ74" i="4"/>
  <c r="AS73" i="4"/>
  <c r="AR73" i="4"/>
  <c r="AQ73" i="4"/>
  <c r="AS72" i="4"/>
  <c r="AR72" i="4"/>
  <c r="AQ72" i="4"/>
  <c r="AS71" i="4"/>
  <c r="AR71" i="4"/>
  <c r="AQ71" i="4"/>
  <c r="AS70" i="4"/>
  <c r="AR70" i="4"/>
  <c r="AQ70" i="4"/>
  <c r="AS69" i="4"/>
  <c r="AR69" i="4"/>
  <c r="AQ69" i="4"/>
  <c r="AS68" i="4"/>
  <c r="AR68" i="4"/>
  <c r="AQ68" i="4"/>
  <c r="AS67" i="4"/>
  <c r="AR67" i="4"/>
  <c r="AQ67" i="4"/>
  <c r="AS66" i="4"/>
  <c r="AR66" i="4"/>
  <c r="AQ66" i="4"/>
  <c r="AS65" i="4"/>
  <c r="AR65" i="4"/>
  <c r="AQ65" i="4"/>
  <c r="AS64" i="4"/>
  <c r="AR64" i="4"/>
  <c r="AQ64" i="4"/>
  <c r="AS63" i="4"/>
  <c r="AR63" i="4"/>
  <c r="AQ63" i="4"/>
  <c r="AS62" i="4"/>
  <c r="AR62" i="4"/>
  <c r="AN62" i="4"/>
  <c r="AN149" i="4" s="1"/>
  <c r="AN150" i="4" s="1"/>
  <c r="AK62" i="4"/>
  <c r="AK149" i="4" s="1"/>
  <c r="AK150" i="4" s="1"/>
  <c r="AS61" i="4"/>
  <c r="AR61" i="4"/>
  <c r="AQ61" i="4"/>
  <c r="AS60" i="4"/>
  <c r="AR60" i="4"/>
  <c r="AQ60" i="4"/>
  <c r="AS59" i="4"/>
  <c r="AR59" i="4"/>
  <c r="AQ59" i="4"/>
  <c r="AS58" i="4"/>
  <c r="AR58" i="4"/>
  <c r="AQ58" i="4"/>
  <c r="AS57" i="4"/>
  <c r="AR57" i="4"/>
  <c r="AQ57" i="4"/>
  <c r="AS56" i="4"/>
  <c r="AR56" i="4"/>
  <c r="AQ56" i="4"/>
  <c r="AS55" i="4"/>
  <c r="AR55" i="4"/>
  <c r="AQ55" i="4"/>
  <c r="AS54" i="4"/>
  <c r="AR54" i="4"/>
  <c r="AQ54" i="4"/>
  <c r="AS53" i="4"/>
  <c r="AR53" i="4"/>
  <c r="AQ53" i="4"/>
  <c r="AS52" i="4"/>
  <c r="AR52" i="4"/>
  <c r="AQ52" i="4"/>
  <c r="AS51" i="4"/>
  <c r="AR51" i="4"/>
  <c r="AQ51" i="4"/>
  <c r="AS50" i="4"/>
  <c r="AR50" i="4"/>
  <c r="AQ50" i="4"/>
  <c r="AS49" i="4"/>
  <c r="AR49" i="4"/>
  <c r="AQ49" i="4"/>
  <c r="AS48" i="4"/>
  <c r="AR48" i="4"/>
  <c r="AQ48" i="4"/>
  <c r="AS47" i="4"/>
  <c r="AR47" i="4"/>
  <c r="AQ47" i="4"/>
  <c r="AS46" i="4"/>
  <c r="AR46" i="4"/>
  <c r="AQ46" i="4"/>
  <c r="AS45" i="4"/>
  <c r="AR45" i="4"/>
  <c r="AQ45" i="4"/>
  <c r="AS44" i="4"/>
  <c r="AR44" i="4"/>
  <c r="AQ44" i="4"/>
  <c r="AS43" i="4"/>
  <c r="AR43" i="4"/>
  <c r="AQ43" i="4"/>
  <c r="AS42" i="4"/>
  <c r="AR42" i="4"/>
  <c r="AQ42" i="4"/>
  <c r="AS41" i="4"/>
  <c r="AR41" i="4"/>
  <c r="AQ41" i="4"/>
  <c r="AS40" i="4"/>
  <c r="AR40" i="4"/>
  <c r="AQ40" i="4"/>
  <c r="AS39" i="4"/>
  <c r="AR39" i="4"/>
  <c r="AQ39" i="4"/>
  <c r="AS38" i="4"/>
  <c r="AR38" i="4"/>
  <c r="AQ38" i="4"/>
  <c r="AS37" i="4"/>
  <c r="AR37" i="4"/>
  <c r="AQ37" i="4"/>
  <c r="AS36" i="4"/>
  <c r="AR36" i="4"/>
  <c r="AQ36" i="4"/>
  <c r="AS35" i="4"/>
  <c r="AR35" i="4"/>
  <c r="AQ35" i="4"/>
  <c r="AS34" i="4"/>
  <c r="AR34" i="4"/>
  <c r="AQ34" i="4"/>
  <c r="AS33" i="4"/>
  <c r="AR33" i="4"/>
  <c r="AQ33" i="4"/>
  <c r="AS32" i="4"/>
  <c r="AR32" i="4"/>
  <c r="AQ32" i="4"/>
  <c r="AS31" i="4"/>
  <c r="AR31" i="4"/>
  <c r="AQ31" i="4"/>
  <c r="AS30" i="4"/>
  <c r="AR30" i="4"/>
  <c r="AQ30" i="4"/>
  <c r="AS29" i="4"/>
  <c r="AR29" i="4"/>
  <c r="AQ29" i="4"/>
  <c r="AS28" i="4"/>
  <c r="AR28" i="4"/>
  <c r="AQ28" i="4"/>
  <c r="AS27" i="4"/>
  <c r="AR27" i="4"/>
  <c r="AQ27" i="4"/>
  <c r="AS26" i="4"/>
  <c r="AR26" i="4"/>
  <c r="AQ26" i="4"/>
  <c r="AS25" i="4"/>
  <c r="AR25" i="4"/>
  <c r="AQ25" i="4"/>
  <c r="AS24" i="4"/>
  <c r="AR24" i="4"/>
  <c r="AQ24" i="4"/>
  <c r="AS23" i="4"/>
  <c r="AR23" i="4"/>
  <c r="AQ23" i="4"/>
  <c r="AS22" i="4"/>
  <c r="AR22" i="4"/>
  <c r="AQ22" i="4"/>
  <c r="AS21" i="4"/>
  <c r="AR21" i="4"/>
  <c r="AQ21" i="4"/>
  <c r="AS20" i="4"/>
  <c r="AR20" i="4"/>
  <c r="AQ20" i="4"/>
  <c r="AS19" i="4"/>
  <c r="AR19" i="4"/>
  <c r="AQ19" i="4"/>
  <c r="AS18" i="4"/>
  <c r="AR18" i="4"/>
  <c r="AQ18" i="4"/>
  <c r="AS17" i="4"/>
  <c r="AR17" i="4"/>
  <c r="AQ17" i="4"/>
  <c r="AS16" i="4"/>
  <c r="AR16" i="4"/>
  <c r="AQ16" i="4"/>
  <c r="AS15" i="4"/>
  <c r="AR15" i="4"/>
  <c r="AQ15" i="4"/>
  <c r="AS14" i="4"/>
  <c r="AR14" i="4"/>
  <c r="AQ14" i="4"/>
  <c r="AS13" i="4"/>
  <c r="AR13" i="4"/>
  <c r="AQ13" i="4"/>
  <c r="AS12" i="4"/>
  <c r="AR12" i="4"/>
  <c r="AQ12" i="4"/>
  <c r="AS11" i="4"/>
  <c r="AR11" i="4"/>
  <c r="AQ11" i="4"/>
  <c r="AS10" i="4"/>
  <c r="AR10" i="4"/>
  <c r="AQ10" i="4"/>
  <c r="AS9" i="4"/>
  <c r="AR9" i="4"/>
  <c r="AQ9" i="4"/>
  <c r="AS8" i="4"/>
  <c r="AR8" i="4"/>
  <c r="AQ8" i="4"/>
  <c r="AS7" i="4"/>
  <c r="AR7" i="4"/>
  <c r="AQ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S6" i="4"/>
  <c r="AR6" i="4"/>
  <c r="AQ6" i="4"/>
  <c r="AS150" i="4" l="1"/>
  <c r="AQ149" i="4"/>
  <c r="AQ150" i="4"/>
  <c r="AQ62" i="4"/>
</calcChain>
</file>

<file path=xl/sharedStrings.xml><?xml version="1.0" encoding="utf-8"?>
<sst xmlns="http://schemas.openxmlformats.org/spreadsheetml/2006/main" count="493" uniqueCount="203">
  <si>
    <t>TABEL ISIAN JUMLAH WISATAWAN 2025</t>
  </si>
  <si>
    <t>No</t>
  </si>
  <si>
    <t>Daya Tarik Wisata</t>
  </si>
  <si>
    <t>Jenis</t>
  </si>
  <si>
    <t xml:space="preserve">Lokasi </t>
  </si>
  <si>
    <t>SDM</t>
  </si>
  <si>
    <t xml:space="preserve">Januari 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</si>
  <si>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</si>
  <si>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</si>
  <si>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</si>
  <si>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</si>
  <si>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</si>
  <si>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</si>
  <si>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</si>
  <si>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</si>
  <si>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</si>
  <si>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</si>
  <si>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</si>
  <si>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SUBTOTAL</t>
  </si>
  <si>
    <t>L</t>
  </si>
  <si>
    <t>P</t>
  </si>
  <si>
    <t>Wisnus</t>
  </si>
  <si>
    <t>Wisman</t>
  </si>
  <si>
    <t>Pendapatan</t>
  </si>
  <si>
    <t>SEMARANG KAB</t>
  </si>
  <si>
    <t>Agro Wisata Kopeng Gunungsari</t>
  </si>
  <si>
    <t>Wisata Buatan</t>
  </si>
  <si>
    <t xml:space="preserve">Kec.Getasan </t>
  </si>
  <si>
    <t>Air Terjun Curug Lawe</t>
  </si>
  <si>
    <t>Wisata Alam</t>
  </si>
  <si>
    <t xml:space="preserve">Kec.Ung.Barat </t>
  </si>
  <si>
    <t>Air Terjun Semirang</t>
  </si>
  <si>
    <t>Ayanaz</t>
  </si>
  <si>
    <t xml:space="preserve">Kec.Bandungan </t>
  </si>
  <si>
    <t>Bamboo Garden Sumowono</t>
  </si>
  <si>
    <t xml:space="preserve">Kec.Sumowono </t>
  </si>
  <si>
    <t>Bantir Hills</t>
  </si>
  <si>
    <t>BOEMI SORA</t>
  </si>
  <si>
    <t>Bukit Cinta</t>
  </si>
  <si>
    <t>Kec.Banyubiru</t>
  </si>
  <si>
    <t>candi gedong songo</t>
  </si>
  <si>
    <t>Wisata Budaya</t>
  </si>
  <si>
    <t>Cimory On The Valley</t>
  </si>
  <si>
    <t>Minat Khusus</t>
  </si>
  <si>
    <t xml:space="preserve">Kec.Bergas </t>
  </si>
  <si>
    <t>curug tujuh bidadari</t>
  </si>
  <si>
    <t>Danuwo Waterpark</t>
  </si>
  <si>
    <t>DTW Goa Rong View (Tlogo Tuntang)</t>
  </si>
  <si>
    <t xml:space="preserve">Kec.Tuntang </t>
  </si>
  <si>
    <t>Dusun Semilir</t>
  </si>
  <si>
    <t xml:space="preserve">Kec.Bawen </t>
  </si>
  <si>
    <t>Eling Bening</t>
  </si>
  <si>
    <t>Emporrium Nissin Biscuit</t>
  </si>
  <si>
    <t>Kec.Ung.Timur</t>
  </si>
  <si>
    <t>Goa Maria Kerep</t>
  </si>
  <si>
    <t xml:space="preserve">Kec.Ambarawa </t>
  </si>
  <si>
    <t>GRIYA YODESIA</t>
  </si>
  <si>
    <t>Gumuk Reco Sepakung</t>
  </si>
  <si>
    <t xml:space="preserve">Kec.Banyubiru </t>
  </si>
  <si>
    <t>Hills Joglo Villa</t>
  </si>
  <si>
    <t>Hortimart Agro Center</t>
  </si>
  <si>
    <t>Kampoeng Kopi Banaran</t>
  </si>
  <si>
    <t>Kampoeng Wisata Banyumili</t>
  </si>
  <si>
    <t>Klenting Kuning</t>
  </si>
  <si>
    <t>Kolam Renang Baran Permai</t>
  </si>
  <si>
    <t>Kolam Renang Bu Sri</t>
  </si>
  <si>
    <t>Kolam Renang Tirto Argo Siwarak</t>
  </si>
  <si>
    <t>Kolam Renang Watu Lumpang</t>
  </si>
  <si>
    <t>Lereng Kelir</t>
  </si>
  <si>
    <t>Kec.Jambu</t>
  </si>
  <si>
    <t>Makam Hasan Munadi Nyatnyono</t>
  </si>
  <si>
    <t>Muncul River Tubing</t>
  </si>
  <si>
    <t>Muncul Waterpark</t>
  </si>
  <si>
    <t>MUSEUM KERETA API AMBARAWA</t>
  </si>
  <si>
    <t>Palagan Ambarawa</t>
  </si>
  <si>
    <t>pemandian muncul</t>
  </si>
  <si>
    <t>Pendakian Thekelan</t>
  </si>
  <si>
    <t>Pinusia Park</t>
  </si>
  <si>
    <t>PT. Jamu Sido Muncul</t>
  </si>
  <si>
    <t>Saloka Theme Park</t>
  </si>
  <si>
    <t>Sunrise Hill</t>
  </si>
  <si>
    <t>Taman Bunga Celosia</t>
  </si>
  <si>
    <t>Taman Kelinci</t>
  </si>
  <si>
    <t>taman wisata kopeng</t>
  </si>
  <si>
    <t>Tebing Alfath</t>
  </si>
  <si>
    <t>Lain Lain</t>
  </si>
  <si>
    <t xml:space="preserve">Kec.Ung.Timur </t>
  </si>
  <si>
    <t>The Fountain Water Park</t>
  </si>
  <si>
    <t>Top Selfie Cemoro Sewu</t>
  </si>
  <si>
    <t>Tree Top Outbond</t>
  </si>
  <si>
    <t>Umbul Sidomukti</t>
  </si>
  <si>
    <t>Umbul Songo</t>
  </si>
  <si>
    <t>Vana Prastha Gedong Songo</t>
  </si>
  <si>
    <t>Watu Gajah Park</t>
  </si>
  <si>
    <t>Wisata Alam Perantunan</t>
  </si>
  <si>
    <t>Wisata Apung "Kampoeng Rawa"</t>
  </si>
  <si>
    <t>Wisata Kalipasang</t>
  </si>
  <si>
    <t>Wisata Pesanggrahan Watu Gunung</t>
  </si>
  <si>
    <t xml:space="preserve">Wisata Singapon </t>
  </si>
  <si>
    <t xml:space="preserve">Wisata Alam </t>
  </si>
  <si>
    <t>Wisata Benteng Willem I Ambarawa</t>
  </si>
  <si>
    <t xml:space="preserve">Wisata Sejarah </t>
  </si>
  <si>
    <t xml:space="preserve">Desa Wisata Pasekan </t>
  </si>
  <si>
    <t xml:space="preserve">Desa Wisata </t>
  </si>
  <si>
    <t xml:space="preserve">Desa Wisata Bejalen </t>
  </si>
  <si>
    <t xml:space="preserve">Desa Wisata Plumutan </t>
  </si>
  <si>
    <t xml:space="preserve">Kec.Bancak </t>
  </si>
  <si>
    <t xml:space="preserve">Desa Wisata Duren </t>
  </si>
  <si>
    <t>Desa Wisata Sepakung</t>
  </si>
  <si>
    <t xml:space="preserve">Desa Wisata Asinan </t>
  </si>
  <si>
    <t xml:space="preserve">Desa Wisata Bergas Kidul </t>
  </si>
  <si>
    <t xml:space="preserve">Desa Wisata Gogodalem </t>
  </si>
  <si>
    <t xml:space="preserve">Kec.Bringin </t>
  </si>
  <si>
    <t xml:space="preserve">Desa Wisata Samirono </t>
  </si>
  <si>
    <t xml:space="preserve">Desa Wisata Lereng Kelir </t>
  </si>
  <si>
    <t xml:space="preserve">Desa Wisata Genting </t>
  </si>
  <si>
    <t xml:space="preserve">Kec.Jambu </t>
  </si>
  <si>
    <t xml:space="preserve">Desa Wisata Boma Gondang </t>
  </si>
  <si>
    <t xml:space="preserve">Kec.Pabelan </t>
  </si>
  <si>
    <t xml:space="preserve">Desa Wisata Ujung-ujung </t>
  </si>
  <si>
    <t xml:space="preserve">Desa Wisata Kemawi </t>
  </si>
  <si>
    <t xml:space="preserve">Desa Wisata Keseneng </t>
  </si>
  <si>
    <t>Desa Wisata Bantir Hills</t>
  </si>
  <si>
    <t xml:space="preserve">Desa Wisata Tegalwaton </t>
  </si>
  <si>
    <t xml:space="preserve">Kec.Tengaran </t>
  </si>
  <si>
    <t xml:space="preserve">Desa Wisata Gedangan </t>
  </si>
  <si>
    <t xml:space="preserve">Desa Wisata Gogik </t>
  </si>
  <si>
    <t xml:space="preserve">Desa Wisata Keji </t>
  </si>
  <si>
    <t xml:space="preserve">Desa Wisata Lerep </t>
  </si>
  <si>
    <t xml:space="preserve">Desa Wisata Nyatnyono </t>
  </si>
  <si>
    <t xml:space="preserve">Desa Wisata Candi </t>
  </si>
  <si>
    <t xml:space="preserve">Desa Wisata Kenteng </t>
  </si>
  <si>
    <t xml:space="preserve">Desa Wisata Sidomukti </t>
  </si>
  <si>
    <t>Desa Wisata Kebondowo</t>
  </si>
  <si>
    <t xml:space="preserve">Desa Wisata Lembah Kendali Sodo </t>
  </si>
  <si>
    <t xml:space="preserve">Desa Wisata Samban </t>
  </si>
  <si>
    <t xml:space="preserve">Desa Wisata Diwak </t>
  </si>
  <si>
    <t xml:space="preserve">Desa Wisata Munding </t>
  </si>
  <si>
    <t xml:space="preserve">Desa Wisata Nyemoh </t>
  </si>
  <si>
    <t xml:space="preserve">Desa Wisata Menari </t>
  </si>
  <si>
    <t xml:space="preserve">Desa Wisata Nogosaren </t>
  </si>
  <si>
    <t xml:space="preserve">Kampung Susu Sumogawe </t>
  </si>
  <si>
    <t xml:space="preserve">Desa Wisata Gemawang </t>
  </si>
  <si>
    <t xml:space="preserve">Desa Wisata Candirejo </t>
  </si>
  <si>
    <t>Kec.Pringapus</t>
  </si>
  <si>
    <t xml:space="preserve">Desa Wisata Derekan </t>
  </si>
  <si>
    <t xml:space="preserve">Desa Wisata Kemetul </t>
  </si>
  <si>
    <t xml:space="preserve">Kec.Susukan </t>
  </si>
  <si>
    <t xml:space="preserve">Desa Wisata Ngidam Muncar </t>
  </si>
  <si>
    <t xml:space="preserve">Desa Wisata Tawang </t>
  </si>
  <si>
    <t xml:space="preserve">Desa Wisata Bener </t>
  </si>
  <si>
    <t xml:space="preserve">Desa Wisata Kalongan </t>
  </si>
  <si>
    <t xml:space="preserve">Desa Wisata Gedong </t>
  </si>
  <si>
    <t xml:space="preserve">Desa Wisata Rowoboni </t>
  </si>
  <si>
    <t xml:space="preserve">Desa Wisata Rembes </t>
  </si>
  <si>
    <t xml:space="preserve">Desa Wisata Gumuk Seloduwur </t>
  </si>
  <si>
    <t xml:space="preserve">Desa Wisata Kopeng  </t>
  </si>
  <si>
    <t xml:space="preserve">Kampung Adat Lerengan </t>
  </si>
  <si>
    <t xml:space="preserve">Desa Wisata Klepu Beriman </t>
  </si>
  <si>
    <t xml:space="preserve">Desa Wisata Candigaron </t>
  </si>
  <si>
    <t xml:space="preserve">Desa Wisata Branjang </t>
  </si>
  <si>
    <t xml:space="preserve">Gemar Dewi Sri </t>
  </si>
  <si>
    <t xml:space="preserve">Kampung Wisata </t>
  </si>
  <si>
    <t xml:space="preserve">Kampung Wisata Ngempoin </t>
  </si>
  <si>
    <t xml:space="preserve">Kampung Wisata Winongsari </t>
  </si>
  <si>
    <t xml:space="preserve">Kampung Wisata Genuk Indah </t>
  </si>
  <si>
    <t xml:space="preserve">Desa Banyubiru </t>
  </si>
  <si>
    <t xml:space="preserve">Desa Wirogomo </t>
  </si>
  <si>
    <t>Desa Wisata Kalisidi</t>
  </si>
  <si>
    <t>Desa Wisata Gunung Munggut</t>
  </si>
  <si>
    <t>Desa Wisata Jatijajar</t>
  </si>
  <si>
    <t>Desa Wisata Jatirunggo</t>
  </si>
  <si>
    <t>Desa Wisata Kelurahan</t>
  </si>
  <si>
    <t xml:space="preserve">Desa Wisata Polobogo </t>
  </si>
  <si>
    <t>Desa Wisata Pagersari</t>
  </si>
  <si>
    <t>Desa Wisata Timpik</t>
  </si>
  <si>
    <t>Kampung Wisata Kluwihan</t>
  </si>
  <si>
    <t xml:space="preserve">Desa Wisata Sambirejo </t>
  </si>
  <si>
    <t xml:space="preserve">Desa Wisata Patemon </t>
  </si>
  <si>
    <t xml:space="preserve">Desa Wisata Kadirejo Agropark </t>
  </si>
  <si>
    <t>Desa Wisata Banyukuning</t>
  </si>
  <si>
    <t xml:space="preserve">Desa Wisata Srumbung Gunung </t>
  </si>
  <si>
    <t xml:space="preserve">Desa Wisata Sukorejo </t>
  </si>
  <si>
    <t xml:space="preserve">Kec.Suruh </t>
  </si>
  <si>
    <t xml:space="preserve">Desa Wisata Sitaring </t>
  </si>
  <si>
    <t xml:space="preserve">Desa Wisata Kawasan Produksi Widuri </t>
  </si>
  <si>
    <t xml:space="preserve">Desa Wisata Kebumen </t>
  </si>
  <si>
    <t xml:space="preserve">Desa Wisata Tegaron </t>
  </si>
  <si>
    <t xml:space="preserve">Desa Wisata Glawan </t>
  </si>
  <si>
    <t xml:space="preserve">Desa Wisata Wates </t>
  </si>
  <si>
    <t xml:space="preserve">Desa Wisata Manggihan </t>
  </si>
  <si>
    <t xml:space="preserve">Desa Wisata Polosiri </t>
  </si>
  <si>
    <t xml:space="preserve">Desa Wisata Penawangan </t>
  </si>
  <si>
    <t xml:space="preserve">Desa Wisata Duren Wahyu Tirta Mulya </t>
  </si>
  <si>
    <t xml:space="preserve">Desa Wisata Jatirejo </t>
  </si>
  <si>
    <t xml:space="preserve">Desa Wisata Plumbon </t>
  </si>
  <si>
    <t xml:space="preserve">Desa Wisata Udanwuh </t>
  </si>
  <si>
    <t xml:space="preserve">Kec.Kaliwungu </t>
  </si>
  <si>
    <t>TOTAL</t>
  </si>
  <si>
    <t>TUTUP</t>
  </si>
  <si>
    <t>TUTUP PUASA</t>
  </si>
  <si>
    <t xml:space="preserve">SELESAI S.D DESEMBER </t>
  </si>
  <si>
    <t>TUTUP SEMENTARA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</si>
</sst>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  <scheme val="minor"/>
    </font>
    <font>
      <b/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FF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B2A1C7"/>
        <bgColor rgb="FFB2A1C7"/>
      </patternFill>
    </fill>
    <fill>
      <patternFill patternType="solid">
        <fgColor rgb="FFFF0000"/>
        <bgColor rgb="FFFF0000"/>
      </patternFill>
    </fill>
    <fill>
      <patternFill patternType="solid">
        <fgColor rgb="FF0070C0"/>
        <bgColor rgb="FF0070C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3" fontId="2" fillId="0" borderId="0" xfId="0" applyNumberFormat="1" applyFont="1"/>
    <xf numFmtId="0" fontId="1" fillId="0" borderId="6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2" fillId="0" borderId="7" xfId="0" applyFont="1" applyBorder="1" applyAlignment="1">
      <alignment wrapText="1"/>
    </xf>
    <xf numFmtId="3" fontId="2" fillId="0" borderId="8" xfId="0" applyNumberFormat="1" applyFont="1" applyBorder="1"/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wrapText="1"/>
    </xf>
    <xf numFmtId="3" fontId="2" fillId="2" borderId="11" xfId="0" applyNumberFormat="1" applyFont="1" applyFill="1" applyBorder="1" applyAlignment="1">
      <alignment wrapText="1"/>
    </xf>
    <xf numFmtId="3" fontId="4" fillId="2" borderId="10" xfId="0" applyNumberFormat="1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wrapText="1"/>
    </xf>
    <xf numFmtId="3" fontId="2" fillId="3" borderId="10" xfId="0" applyNumberFormat="1" applyFont="1" applyFill="1" applyBorder="1" applyAlignment="1">
      <alignment wrapText="1"/>
    </xf>
    <xf numFmtId="3" fontId="2" fillId="3" borderId="11" xfId="0" applyNumberFormat="1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4" borderId="10" xfId="0" applyFont="1" applyFill="1" applyBorder="1" applyAlignment="1">
      <alignment horizontal="center" wrapText="1"/>
    </xf>
    <xf numFmtId="3" fontId="2" fillId="4" borderId="10" xfId="0" applyNumberFormat="1" applyFont="1" applyFill="1" applyBorder="1" applyAlignment="1">
      <alignment wrapText="1"/>
    </xf>
    <xf numFmtId="3" fontId="2" fillId="4" borderId="11" xfId="0" applyNumberFormat="1" applyFont="1" applyFill="1" applyBorder="1" applyAlignment="1">
      <alignment wrapText="1"/>
    </xf>
    <xf numFmtId="3" fontId="5" fillId="2" borderId="10" xfId="0" applyNumberFormat="1" applyFont="1" applyFill="1" applyBorder="1" applyAlignment="1">
      <alignment wrapText="1"/>
    </xf>
    <xf numFmtId="3" fontId="4" fillId="5" borderId="10" xfId="0" applyNumberFormat="1" applyFont="1" applyFill="1" applyBorder="1" applyAlignment="1">
      <alignment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center" vertical="top" wrapText="1"/>
    </xf>
    <xf numFmtId="3" fontId="2" fillId="2" borderId="10" xfId="0" applyNumberFormat="1" applyFont="1" applyFill="1" applyBorder="1" applyAlignment="1">
      <alignment vertical="top" wrapText="1"/>
    </xf>
    <xf numFmtId="3" fontId="2" fillId="2" borderId="11" xfId="0" applyNumberFormat="1" applyFont="1" applyFill="1" applyBorder="1" applyAlignment="1">
      <alignment vertical="top" wrapText="1"/>
    </xf>
    <xf numFmtId="0" fontId="2" fillId="0" borderId="12" xfId="0" applyFont="1" applyBorder="1"/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3" fontId="2" fillId="0" borderId="6" xfId="0" applyNumberFormat="1" applyFont="1" applyBorder="1" applyAlignment="1">
      <alignment wrapText="1"/>
    </xf>
    <xf numFmtId="3" fontId="2" fillId="0" borderId="3" xfId="0" applyNumberFormat="1" applyFont="1" applyBorder="1" applyAlignment="1">
      <alignment wrapText="1"/>
    </xf>
    <xf numFmtId="0" fontId="2" fillId="6" borderId="9" xfId="0" applyFont="1" applyFill="1" applyBorder="1" applyAlignment="1">
      <alignment horizontal="center" wrapText="1"/>
    </xf>
    <xf numFmtId="0" fontId="2" fillId="6" borderId="12" xfId="0" applyFont="1" applyFill="1" applyBorder="1"/>
    <xf numFmtId="0" fontId="2" fillId="6" borderId="10" xfId="0" applyFont="1" applyFill="1" applyBorder="1" applyAlignment="1">
      <alignment wrapText="1"/>
    </xf>
    <xf numFmtId="0" fontId="2" fillId="6" borderId="10" xfId="0" applyFont="1" applyFill="1" applyBorder="1" applyAlignment="1">
      <alignment horizontal="center" wrapText="1"/>
    </xf>
    <xf numFmtId="3" fontId="2" fillId="6" borderId="10" xfId="0" applyNumberFormat="1" applyFont="1" applyFill="1" applyBorder="1" applyAlignment="1">
      <alignment wrapText="1"/>
    </xf>
    <xf numFmtId="3" fontId="2" fillId="6" borderId="11" xfId="0" applyNumberFormat="1" applyFont="1" applyFill="1" applyBorder="1" applyAlignment="1">
      <alignment wrapText="1"/>
    </xf>
    <xf numFmtId="0" fontId="2" fillId="6" borderId="12" xfId="0" applyFont="1" applyFill="1" applyBorder="1" applyAlignment="1">
      <alignment vertical="top"/>
    </xf>
    <xf numFmtId="0" fontId="2" fillId="0" borderId="12" xfId="0" applyFont="1" applyBorder="1" applyAlignment="1">
      <alignment vertical="top"/>
    </xf>
    <xf numFmtId="3" fontId="2" fillId="6" borderId="12" xfId="0" applyNumberFormat="1" applyFont="1" applyFill="1" applyBorder="1"/>
    <xf numFmtId="0" fontId="2" fillId="0" borderId="12" xfId="0" applyFont="1" applyBorder="1" applyAlignment="1">
      <alignment vertical="top" wrapText="1"/>
    </xf>
    <xf numFmtId="0" fontId="2" fillId="6" borderId="12" xfId="0" applyFont="1" applyFill="1" applyBorder="1" applyAlignment="1">
      <alignment vertical="top" wrapText="1"/>
    </xf>
    <xf numFmtId="0" fontId="2" fillId="0" borderId="12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3" fontId="1" fillId="0" borderId="6" xfId="0" applyNumberFormat="1" applyFont="1" applyBorder="1" applyAlignment="1">
      <alignment wrapText="1"/>
    </xf>
    <xf numFmtId="0" fontId="2" fillId="4" borderId="13" xfId="0" applyFont="1" applyFill="1" applyBorder="1"/>
    <xf numFmtId="0" fontId="2" fillId="7" borderId="13" xfId="0" applyFont="1" applyFill="1" applyBorder="1"/>
    <xf numFmtId="0" fontId="2" fillId="2" borderId="13" xfId="0" applyFont="1" applyFill="1" applyBorder="1"/>
    <xf numFmtId="0" fontId="2" fillId="5" borderId="13" xfId="0" applyFont="1" applyFill="1" applyBorder="1"/>
    <xf numFmtId="3" fontId="2" fillId="0" borderId="4" xfId="0" applyNumberFormat="1" applyFont="1" applyBorder="1" applyAlignment="1">
      <alignment wrapText="1"/>
    </xf>
    <xf numFmtId="0" fontId="3" fillId="0" borderId="4" xfId="0" applyFont="1" applyBorder="1"/>
    <xf numFmtId="0" fontId="3" fillId="0" borderId="3" xfId="0" applyFont="1" applyBorder="1"/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8"/>
  <sheetViews>
    <sheetView tabSelected="1" topLeftCell="X1" workbookViewId="0">
      <pane ySplit="4" topLeftCell="A146" activePane="bottomLeft" state="frozen"/>
      <selection pane="bottomLeft" activeCell="B6" sqref="B6"/>
    </sheetView>
  </sheetViews>
  <sheetFormatPr defaultColWidth="14.42578125" defaultRowHeight="15" customHeight="1"/>
  <cols>
    <col min="1" max="1" width="6.140625" customWidth="1"/>
    <col min="2" max="2" width="34" customWidth="1"/>
    <col min="3" max="3" width="19.42578125" customWidth="1"/>
    <col min="4" max="4" width="16.7109375" customWidth="1"/>
    <col min="5" max="5" width="6.42578125" customWidth="1"/>
    <col min="6" max="6" width="6.5703125" customWidth="1"/>
    <col min="7" max="7" width="10.5703125" customWidth="1"/>
    <col min="8" max="8" width="8.42578125" customWidth="1"/>
    <col min="9" max="9" width="15.7109375" customWidth="1"/>
    <col min="10" max="10" width="11.42578125" customWidth="1"/>
    <col min="11" max="12" width="15.7109375" customWidth="1"/>
    <col min="13" max="13" width="13" customWidth="1"/>
    <col min="14" max="14" width="12.140625" customWidth="1"/>
    <col min="15" max="15" width="14.42578125" customWidth="1"/>
    <col min="16" max="16" width="9.7109375" customWidth="1"/>
    <col min="17" max="17" width="8.42578125" customWidth="1"/>
    <col min="18" max="18" width="14.42578125" customWidth="1"/>
    <col min="19" max="19" width="8.7109375" customWidth="1"/>
    <col min="20" max="20" width="8.42578125" customWidth="1"/>
    <col min="21" max="21" width="14.85546875" customWidth="1"/>
    <col min="22" max="22" width="10.7109375" customWidth="1"/>
    <col min="23" max="23" width="9.85546875" customWidth="1"/>
    <col min="24" max="24" width="14.5703125" customWidth="1"/>
    <col min="25" max="25" width="11.5703125" customWidth="1"/>
    <col min="26" max="26" width="8.42578125" customWidth="1"/>
    <col min="27" max="27" width="16.28515625" customWidth="1"/>
    <col min="28" max="28" width="8.7109375" customWidth="1"/>
    <col min="29" max="29" width="8.42578125" customWidth="1"/>
    <col min="30" max="30" width="14.85546875" customWidth="1"/>
    <col min="31" max="31" width="10" customWidth="1"/>
    <col min="32" max="32" width="8.42578125" customWidth="1"/>
    <col min="33" max="33" width="15.5703125" customWidth="1"/>
    <col min="34" max="34" width="9.42578125" customWidth="1"/>
    <col min="35" max="35" width="8.42578125" customWidth="1"/>
    <col min="36" max="36" width="14.7109375" customWidth="1"/>
    <col min="37" max="37" width="11.140625" customWidth="1"/>
    <col min="38" max="38" width="8.42578125" customWidth="1"/>
    <col min="39" max="39" width="14.85546875" customWidth="1"/>
    <col min="40" max="40" width="9" customWidth="1"/>
    <col min="41" max="41" width="12" customWidth="1"/>
    <col min="42" max="42" width="15.140625" customWidth="1"/>
    <col min="43" max="43" width="14.28515625" customWidth="1"/>
    <col min="44" max="44" width="12" customWidth="1"/>
    <col min="45" max="45" width="15.85546875" customWidth="1"/>
  </cols>
  <sheetData>
    <row r="1" spans="1:45" ht="15" customHeight="1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</row>
    <row r="2" spans="1:45"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15" customHeight="1">
      <c r="A3" s="62" t="s">
        <v>1</v>
      </c>
      <c r="B3" s="62" t="s">
        <v>2</v>
      </c>
      <c r="C3" s="62" t="s">
        <v>3</v>
      </c>
      <c r="D3" s="62" t="s">
        <v>4</v>
      </c>
      <c r="E3" s="61" t="s">
        <v>5</v>
      </c>
      <c r="F3" s="57"/>
      <c r="G3" s="58" t="s">
        <v>6</v>
      </c>
      <c r="H3" s="56"/>
      <c r="I3" s="57"/>
      <c r="J3" s="58" t="s">
        <v>7</v>
      </c>
      <c r="K3" s="56"/>
      <c r="L3" s="57"/>
      <c r="M3" s="58" t="s">
        <v>8</v>
      </c>
      <c r="N3" s="56"/>
      <c r="O3" s="57"/>
      <c r="P3" s="58" t="s">
        <v>9</v>
      </c>
      <c r="Q3" s="56"/>
      <c r="R3" s="57"/>
      <c r="S3" s="58" t="s">
        <v>10</v>
      </c>
      <c r="T3" s="56"/>
      <c r="U3" s="57"/>
      <c r="V3" s="58" t="s">
        <v>11</v>
      </c>
      <c r="W3" s="56"/>
      <c r="X3" s="57"/>
      <c r="Y3" s="58" t="s">
        <v>12</v>
      </c>
      <c r="Z3" s="56"/>
      <c r="AA3" s="57"/>
      <c r="AB3" s="58" t="s">
        <v>13</v>
      </c>
      <c r="AC3" s="56"/>
      <c r="AD3" s="57"/>
      <c r="AE3" s="58" t="s">
        <v>14</v>
      </c>
      <c r="AF3" s="56"/>
      <c r="AG3" s="57"/>
      <c r="AH3" s="58" t="s">
        <v>15</v>
      </c>
      <c r="AI3" s="56"/>
      <c r="AJ3" s="57"/>
      <c r="AK3" s="58" t="s">
        <v>16</v>
      </c>
      <c r="AL3" s="56"/>
      <c r="AM3" s="57"/>
      <c r="AN3" s="58" t="s">
        <v>17</v>
      </c>
      <c r="AO3" s="56"/>
      <c r="AP3" s="57"/>
      <c r="AQ3" s="58" t="s">
        <v>18</v>
      </c>
      <c r="AR3" s="56"/>
      <c r="AS3" s="57"/>
    </row>
    <row r="4" spans="1:45">
      <c r="A4" s="63"/>
      <c r="B4" s="63"/>
      <c r="C4" s="63"/>
      <c r="D4" s="63"/>
      <c r="E4" s="2" t="s">
        <v>19</v>
      </c>
      <c r="F4" s="2" t="s">
        <v>20</v>
      </c>
      <c r="G4" s="3" t="s">
        <v>21</v>
      </c>
      <c r="H4" s="3" t="s">
        <v>22</v>
      </c>
      <c r="I4" s="3" t="s">
        <v>23</v>
      </c>
      <c r="J4" s="3" t="s">
        <v>21</v>
      </c>
      <c r="K4" s="3" t="s">
        <v>22</v>
      </c>
      <c r="L4" s="3" t="s">
        <v>23</v>
      </c>
      <c r="M4" s="3" t="s">
        <v>21</v>
      </c>
      <c r="N4" s="3" t="s">
        <v>22</v>
      </c>
      <c r="O4" s="3" t="s">
        <v>23</v>
      </c>
      <c r="P4" s="3" t="s">
        <v>21</v>
      </c>
      <c r="Q4" s="3" t="s">
        <v>22</v>
      </c>
      <c r="R4" s="3" t="s">
        <v>23</v>
      </c>
      <c r="S4" s="3" t="s">
        <v>21</v>
      </c>
      <c r="T4" s="3" t="s">
        <v>22</v>
      </c>
      <c r="U4" s="3" t="s">
        <v>23</v>
      </c>
      <c r="V4" s="3" t="s">
        <v>21</v>
      </c>
      <c r="W4" s="3" t="s">
        <v>22</v>
      </c>
      <c r="X4" s="3" t="s">
        <v>23</v>
      </c>
      <c r="Y4" s="3" t="s">
        <v>21</v>
      </c>
      <c r="Z4" s="3" t="s">
        <v>22</v>
      </c>
      <c r="AA4" s="3" t="s">
        <v>23</v>
      </c>
      <c r="AB4" s="3" t="s">
        <v>21</v>
      </c>
      <c r="AC4" s="3" t="s">
        <v>22</v>
      </c>
      <c r="AD4" s="3" t="s">
        <v>23</v>
      </c>
      <c r="AE4" s="3" t="s">
        <v>21</v>
      </c>
      <c r="AF4" s="3" t="s">
        <v>22</v>
      </c>
      <c r="AG4" s="3" t="s">
        <v>23</v>
      </c>
      <c r="AH4" s="3" t="s">
        <v>21</v>
      </c>
      <c r="AI4" s="3" t="s">
        <v>22</v>
      </c>
      <c r="AJ4" s="3" t="s">
        <v>23</v>
      </c>
      <c r="AK4" s="3" t="s">
        <v>21</v>
      </c>
      <c r="AL4" s="3" t="s">
        <v>22</v>
      </c>
      <c r="AM4" s="3" t="s">
        <v>23</v>
      </c>
      <c r="AN4" s="3" t="s">
        <v>21</v>
      </c>
      <c r="AO4" s="3" t="s">
        <v>22</v>
      </c>
      <c r="AP4" s="3" t="s">
        <v>23</v>
      </c>
      <c r="AQ4" s="3" t="s">
        <v>21</v>
      </c>
      <c r="AR4" s="3" t="s">
        <v>22</v>
      </c>
      <c r="AS4" s="3" t="s">
        <v>23</v>
      </c>
    </row>
    <row r="5" spans="1:45">
      <c r="A5" s="4"/>
      <c r="B5" s="5" t="s">
        <v>24</v>
      </c>
      <c r="C5" s="6"/>
      <c r="D5" s="6"/>
      <c r="E5" s="6"/>
      <c r="F5" s="6"/>
      <c r="G5" s="55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7"/>
    </row>
    <row r="6" spans="1:45">
      <c r="A6" s="8">
        <v>1</v>
      </c>
      <c r="B6" s="9" t="s">
        <v>25</v>
      </c>
      <c r="C6" s="9" t="s">
        <v>26</v>
      </c>
      <c r="D6" s="9" t="s">
        <v>27</v>
      </c>
      <c r="E6" s="10">
        <v>5</v>
      </c>
      <c r="F6" s="10">
        <v>1</v>
      </c>
      <c r="G6" s="11">
        <v>207</v>
      </c>
      <c r="H6" s="11">
        <v>0</v>
      </c>
      <c r="I6" s="11">
        <v>0</v>
      </c>
      <c r="J6" s="11">
        <v>96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293</v>
      </c>
      <c r="Q6" s="11">
        <v>0</v>
      </c>
      <c r="R6" s="11">
        <v>0</v>
      </c>
      <c r="S6" s="12">
        <v>322</v>
      </c>
      <c r="T6" s="12">
        <v>0</v>
      </c>
      <c r="U6" s="12">
        <v>0</v>
      </c>
      <c r="V6" s="12">
        <v>302</v>
      </c>
      <c r="W6" s="12">
        <v>0</v>
      </c>
      <c r="X6" s="12">
        <v>0</v>
      </c>
      <c r="Y6" s="12">
        <v>216</v>
      </c>
      <c r="Z6" s="12">
        <v>0</v>
      </c>
      <c r="AA6" s="12">
        <v>0</v>
      </c>
      <c r="AB6" s="12">
        <v>251</v>
      </c>
      <c r="AC6" s="12">
        <v>0</v>
      </c>
      <c r="AD6" s="12">
        <v>0</v>
      </c>
      <c r="AE6" s="12">
        <v>215</v>
      </c>
      <c r="AF6" s="12">
        <v>0</v>
      </c>
      <c r="AG6" s="12">
        <v>0</v>
      </c>
      <c r="AH6" s="12">
        <v>248</v>
      </c>
      <c r="AI6" s="12">
        <v>0</v>
      </c>
      <c r="AJ6" s="12">
        <v>0</v>
      </c>
      <c r="AK6" s="12">
        <v>313</v>
      </c>
      <c r="AL6" s="12">
        <v>0</v>
      </c>
      <c r="AM6" s="12">
        <v>0</v>
      </c>
      <c r="AN6" s="12">
        <v>390</v>
      </c>
      <c r="AO6" s="12">
        <v>0</v>
      </c>
      <c r="AP6" s="12">
        <v>0</v>
      </c>
      <c r="AQ6" s="12">
        <f t="shared" ref="AQ6:AS6" si="0">G6+J6+M6+P6+S6+V6+Y6+AB6+AE6+AH6+AK6+AN6</f>
        <v>2853</v>
      </c>
      <c r="AR6" s="12">
        <f t="shared" si="0"/>
        <v>0</v>
      </c>
      <c r="AS6" s="12">
        <f t="shared" si="0"/>
        <v>0</v>
      </c>
    </row>
    <row r="7" spans="1:45">
      <c r="A7" s="8">
        <f t="shared" ref="A7:A147" si="1">A6+1</f>
        <v>2</v>
      </c>
      <c r="B7" s="9" t="s">
        <v>28</v>
      </c>
      <c r="C7" s="9" t="s">
        <v>29</v>
      </c>
      <c r="D7" s="9" t="s">
        <v>30</v>
      </c>
      <c r="E7" s="10">
        <v>3</v>
      </c>
      <c r="F7" s="10">
        <v>0</v>
      </c>
      <c r="G7" s="11">
        <v>1616</v>
      </c>
      <c r="H7" s="11">
        <v>0</v>
      </c>
      <c r="I7" s="11">
        <v>0</v>
      </c>
      <c r="J7" s="11">
        <v>920</v>
      </c>
      <c r="K7" s="11">
        <v>0</v>
      </c>
      <c r="L7" s="11">
        <v>0</v>
      </c>
      <c r="M7" s="11">
        <v>811</v>
      </c>
      <c r="N7" s="11">
        <v>0</v>
      </c>
      <c r="O7" s="11">
        <v>0</v>
      </c>
      <c r="P7" s="11">
        <v>3409</v>
      </c>
      <c r="Q7" s="11">
        <v>0</v>
      </c>
      <c r="R7" s="11">
        <v>0</v>
      </c>
      <c r="S7" s="11">
        <v>4593</v>
      </c>
      <c r="T7" s="11">
        <v>0</v>
      </c>
      <c r="U7" s="11">
        <v>0</v>
      </c>
      <c r="V7" s="11">
        <v>4516</v>
      </c>
      <c r="W7" s="11">
        <v>0</v>
      </c>
      <c r="X7" s="11">
        <v>0</v>
      </c>
      <c r="Y7" s="11">
        <v>4484</v>
      </c>
      <c r="Z7" s="11">
        <v>0</v>
      </c>
      <c r="AA7" s="11">
        <v>0</v>
      </c>
      <c r="AB7" s="11">
        <v>4256</v>
      </c>
      <c r="AC7" s="11">
        <v>0</v>
      </c>
      <c r="AD7" s="11">
        <v>0</v>
      </c>
      <c r="AE7" s="11">
        <v>5277</v>
      </c>
      <c r="AF7" s="11">
        <v>0</v>
      </c>
      <c r="AG7" s="11">
        <v>0</v>
      </c>
      <c r="AH7" s="11">
        <v>4678</v>
      </c>
      <c r="AI7" s="11">
        <v>0</v>
      </c>
      <c r="AJ7" s="11">
        <v>0</v>
      </c>
      <c r="AK7" s="11">
        <v>3996</v>
      </c>
      <c r="AL7" s="11">
        <v>0</v>
      </c>
      <c r="AM7" s="11">
        <v>0</v>
      </c>
      <c r="AN7" s="11">
        <v>5240</v>
      </c>
      <c r="AO7" s="11">
        <v>0</v>
      </c>
      <c r="AP7" s="11">
        <v>0</v>
      </c>
      <c r="AQ7" s="12">
        <f t="shared" ref="AQ7:AS7" si="2">G7+J7+M7+P7+S7+V7+Y7+AB7+AE7+AH7+AK7+AN7</f>
        <v>43796</v>
      </c>
      <c r="AR7" s="12">
        <f t="shared" si="2"/>
        <v>0</v>
      </c>
      <c r="AS7" s="12">
        <f t="shared" si="2"/>
        <v>0</v>
      </c>
    </row>
    <row r="8" spans="1:45">
      <c r="A8" s="8">
        <f t="shared" si="1"/>
        <v>3</v>
      </c>
      <c r="B8" s="9" t="s">
        <v>31</v>
      </c>
      <c r="C8" s="9" t="s">
        <v>29</v>
      </c>
      <c r="D8" s="9" t="s">
        <v>30</v>
      </c>
      <c r="E8" s="10">
        <v>2</v>
      </c>
      <c r="F8" s="10">
        <v>0</v>
      </c>
      <c r="G8" s="11">
        <v>4329</v>
      </c>
      <c r="H8" s="11">
        <v>0</v>
      </c>
      <c r="I8" s="11">
        <v>0</v>
      </c>
      <c r="J8" s="11">
        <v>2808</v>
      </c>
      <c r="K8" s="11">
        <v>0</v>
      </c>
      <c r="L8" s="11">
        <v>0</v>
      </c>
      <c r="M8" s="11">
        <v>600</v>
      </c>
      <c r="N8" s="11">
        <v>0</v>
      </c>
      <c r="O8" s="11">
        <v>0</v>
      </c>
      <c r="P8" s="11">
        <v>4060</v>
      </c>
      <c r="Q8" s="11">
        <v>0</v>
      </c>
      <c r="R8" s="11">
        <v>0</v>
      </c>
      <c r="S8" s="11">
        <v>6731</v>
      </c>
      <c r="T8" s="11">
        <v>0</v>
      </c>
      <c r="U8" s="11">
        <v>0</v>
      </c>
      <c r="V8" s="11">
        <v>8865</v>
      </c>
      <c r="W8" s="11">
        <v>0</v>
      </c>
      <c r="X8" s="11">
        <v>0</v>
      </c>
      <c r="Y8" s="11">
        <v>11765</v>
      </c>
      <c r="Z8" s="11">
        <v>0</v>
      </c>
      <c r="AA8" s="11">
        <v>0</v>
      </c>
      <c r="AB8" s="11">
        <v>10521</v>
      </c>
      <c r="AC8" s="11">
        <v>0</v>
      </c>
      <c r="AD8" s="11">
        <v>0</v>
      </c>
      <c r="AE8" s="11">
        <v>12896</v>
      </c>
      <c r="AF8" s="11">
        <v>0</v>
      </c>
      <c r="AG8" s="11">
        <v>0</v>
      </c>
      <c r="AH8" s="11">
        <v>9771</v>
      </c>
      <c r="AI8" s="11">
        <v>0</v>
      </c>
      <c r="AJ8" s="11">
        <v>0</v>
      </c>
      <c r="AK8" s="11">
        <v>7113</v>
      </c>
      <c r="AL8" s="11">
        <v>0</v>
      </c>
      <c r="AM8" s="11">
        <v>0</v>
      </c>
      <c r="AN8" s="11">
        <v>9047</v>
      </c>
      <c r="AO8" s="11">
        <v>0</v>
      </c>
      <c r="AP8" s="11">
        <v>0</v>
      </c>
      <c r="AQ8" s="12">
        <f t="shared" ref="AQ8:AS8" si="3">G8+J8+M8+P8+S8+V8+Y8+AB8+AE8+AH8+AK8+AN8</f>
        <v>88506</v>
      </c>
      <c r="AR8" s="12">
        <f t="shared" si="3"/>
        <v>0</v>
      </c>
      <c r="AS8" s="12">
        <f t="shared" si="3"/>
        <v>0</v>
      </c>
    </row>
    <row r="9" spans="1:45">
      <c r="A9" s="8">
        <f t="shared" si="1"/>
        <v>4</v>
      </c>
      <c r="B9" s="9" t="s">
        <v>32</v>
      </c>
      <c r="C9" s="9" t="s">
        <v>26</v>
      </c>
      <c r="D9" s="9" t="s">
        <v>33</v>
      </c>
      <c r="E9" s="10">
        <v>10</v>
      </c>
      <c r="F9" s="10">
        <v>6</v>
      </c>
      <c r="G9" s="11">
        <v>313</v>
      </c>
      <c r="H9" s="11">
        <v>0</v>
      </c>
      <c r="I9" s="11">
        <v>0</v>
      </c>
      <c r="J9" s="11">
        <v>327</v>
      </c>
      <c r="K9" s="11">
        <v>0</v>
      </c>
      <c r="L9" s="11">
        <v>0</v>
      </c>
      <c r="M9" s="11">
        <v>338</v>
      </c>
      <c r="N9" s="11">
        <v>0</v>
      </c>
      <c r="O9" s="11">
        <v>0</v>
      </c>
      <c r="P9" s="11">
        <v>305</v>
      </c>
      <c r="Q9" s="11">
        <v>0</v>
      </c>
      <c r="R9" s="11">
        <v>0</v>
      </c>
      <c r="S9" s="11">
        <v>328</v>
      </c>
      <c r="T9" s="11">
        <v>0</v>
      </c>
      <c r="U9" s="11">
        <v>0</v>
      </c>
      <c r="V9" s="11">
        <v>306</v>
      </c>
      <c r="W9" s="11">
        <v>0</v>
      </c>
      <c r="X9" s="11">
        <v>0</v>
      </c>
      <c r="Y9" s="11">
        <v>318</v>
      </c>
      <c r="Z9" s="11">
        <v>0</v>
      </c>
      <c r="AA9" s="11">
        <v>0</v>
      </c>
      <c r="AB9" s="11">
        <v>324</v>
      </c>
      <c r="AC9" s="11">
        <v>0</v>
      </c>
      <c r="AD9" s="11">
        <v>0</v>
      </c>
      <c r="AE9" s="11">
        <v>296</v>
      </c>
      <c r="AF9" s="11">
        <v>0</v>
      </c>
      <c r="AG9" s="11">
        <v>0</v>
      </c>
      <c r="AH9" s="11">
        <v>301</v>
      </c>
      <c r="AI9" s="11">
        <v>0</v>
      </c>
      <c r="AJ9" s="11">
        <v>0</v>
      </c>
      <c r="AK9" s="11">
        <v>295</v>
      </c>
      <c r="AL9" s="11">
        <v>0</v>
      </c>
      <c r="AM9" s="11">
        <v>0</v>
      </c>
      <c r="AN9" s="11">
        <v>329</v>
      </c>
      <c r="AO9" s="11">
        <v>0</v>
      </c>
      <c r="AP9" s="11">
        <v>0</v>
      </c>
      <c r="AQ9" s="12">
        <f t="shared" ref="AQ9:AS9" si="4">G9+J9+M9+P9+S9+V9+Y9+AB9+AE9+AH9+AK9+AN9</f>
        <v>3780</v>
      </c>
      <c r="AR9" s="12">
        <f t="shared" si="4"/>
        <v>0</v>
      </c>
      <c r="AS9" s="12">
        <f t="shared" si="4"/>
        <v>0</v>
      </c>
    </row>
    <row r="10" spans="1:45">
      <c r="A10" s="8">
        <f t="shared" si="1"/>
        <v>5</v>
      </c>
      <c r="B10" s="9" t="s">
        <v>34</v>
      </c>
      <c r="C10" s="9" t="s">
        <v>26</v>
      </c>
      <c r="D10" s="9" t="s">
        <v>35</v>
      </c>
      <c r="E10" s="10">
        <v>10</v>
      </c>
      <c r="F10" s="10">
        <v>5</v>
      </c>
      <c r="G10" s="11">
        <v>41</v>
      </c>
      <c r="H10" s="11">
        <v>0</v>
      </c>
      <c r="I10" s="11">
        <v>0</v>
      </c>
      <c r="J10" s="11">
        <v>55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3">
        <v>15</v>
      </c>
      <c r="Q10" s="13">
        <v>0</v>
      </c>
      <c r="R10" s="13">
        <v>0</v>
      </c>
      <c r="S10" s="13">
        <v>18</v>
      </c>
      <c r="T10" s="13">
        <v>0</v>
      </c>
      <c r="U10" s="13">
        <v>0</v>
      </c>
      <c r="V10" s="13">
        <v>29</v>
      </c>
      <c r="W10" s="13">
        <v>0</v>
      </c>
      <c r="X10" s="13">
        <v>0</v>
      </c>
      <c r="Y10" s="13">
        <v>34</v>
      </c>
      <c r="Z10" s="13">
        <v>0</v>
      </c>
      <c r="AA10" s="13">
        <v>0</v>
      </c>
      <c r="AB10" s="13">
        <v>40</v>
      </c>
      <c r="AC10" s="13">
        <v>0</v>
      </c>
      <c r="AD10" s="13">
        <v>0</v>
      </c>
      <c r="AE10" s="13">
        <v>63</v>
      </c>
      <c r="AF10" s="13">
        <v>0</v>
      </c>
      <c r="AG10" s="13">
        <v>0</v>
      </c>
      <c r="AH10" s="11">
        <v>13</v>
      </c>
      <c r="AI10" s="11">
        <v>0</v>
      </c>
      <c r="AJ10" s="11">
        <v>0</v>
      </c>
      <c r="AK10" s="11">
        <v>10</v>
      </c>
      <c r="AL10" s="11">
        <v>0</v>
      </c>
      <c r="AM10" s="11">
        <v>0</v>
      </c>
      <c r="AN10" s="11">
        <v>32</v>
      </c>
      <c r="AO10" s="11">
        <v>0</v>
      </c>
      <c r="AP10" s="11">
        <v>0</v>
      </c>
      <c r="AQ10" s="12">
        <f t="shared" ref="AQ10:AS10" si="5">G10+J10+M10+P10+S10+V10+Y10+AB10+AE10+AH10+AK10+AN10</f>
        <v>350</v>
      </c>
      <c r="AR10" s="12">
        <f t="shared" si="5"/>
        <v>0</v>
      </c>
      <c r="AS10" s="12">
        <f t="shared" si="5"/>
        <v>0</v>
      </c>
    </row>
    <row r="11" spans="1:45">
      <c r="A11" s="8">
        <f t="shared" si="1"/>
        <v>6</v>
      </c>
      <c r="B11" s="9" t="s">
        <v>36</v>
      </c>
      <c r="C11" s="9" t="s">
        <v>26</v>
      </c>
      <c r="D11" s="9" t="s">
        <v>35</v>
      </c>
      <c r="E11" s="10">
        <v>2</v>
      </c>
      <c r="F11" s="10">
        <v>5</v>
      </c>
      <c r="G11" s="11">
        <v>221</v>
      </c>
      <c r="H11" s="11">
        <v>0</v>
      </c>
      <c r="I11" s="11">
        <v>0</v>
      </c>
      <c r="J11" s="11">
        <v>52</v>
      </c>
      <c r="K11" s="11">
        <v>0</v>
      </c>
      <c r="L11" s="11">
        <v>0</v>
      </c>
      <c r="M11" s="11">
        <v>39</v>
      </c>
      <c r="N11" s="11">
        <v>0</v>
      </c>
      <c r="O11" s="11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1">
        <v>330</v>
      </c>
      <c r="AI11" s="11">
        <v>0</v>
      </c>
      <c r="AJ11" s="11">
        <v>0</v>
      </c>
      <c r="AK11" s="11">
        <v>185</v>
      </c>
      <c r="AL11" s="11">
        <v>0</v>
      </c>
      <c r="AM11" s="11">
        <v>0</v>
      </c>
      <c r="AN11" s="11">
        <v>324</v>
      </c>
      <c r="AO11" s="11">
        <v>0</v>
      </c>
      <c r="AP11" s="11">
        <v>0</v>
      </c>
      <c r="AQ11" s="12">
        <f t="shared" ref="AQ11:AS11" si="6">G11+J11+M11+P11+S11+V11+Y11+AB11+AE11+AH11+AK11+AN11</f>
        <v>1151</v>
      </c>
      <c r="AR11" s="12">
        <f t="shared" si="6"/>
        <v>0</v>
      </c>
      <c r="AS11" s="12">
        <f t="shared" si="6"/>
        <v>0</v>
      </c>
    </row>
    <row r="12" spans="1:45">
      <c r="A12" s="8">
        <f t="shared" si="1"/>
        <v>7</v>
      </c>
      <c r="B12" s="9" t="s">
        <v>37</v>
      </c>
      <c r="C12" s="9" t="s">
        <v>26</v>
      </c>
      <c r="D12" s="9" t="s">
        <v>27</v>
      </c>
      <c r="E12" s="10">
        <v>7</v>
      </c>
      <c r="F12" s="10">
        <v>3</v>
      </c>
      <c r="G12" s="11">
        <v>2996</v>
      </c>
      <c r="H12" s="11">
        <v>0</v>
      </c>
      <c r="I12" s="11">
        <v>171867041</v>
      </c>
      <c r="J12" s="11">
        <v>942</v>
      </c>
      <c r="K12" s="11">
        <v>0</v>
      </c>
      <c r="L12" s="11">
        <v>69416535</v>
      </c>
      <c r="M12" s="11">
        <v>824</v>
      </c>
      <c r="N12" s="11">
        <v>5</v>
      </c>
      <c r="O12" s="11">
        <v>49794234</v>
      </c>
      <c r="P12" s="11">
        <v>3329</v>
      </c>
      <c r="Q12" s="11">
        <v>10</v>
      </c>
      <c r="R12" s="11">
        <v>185115589</v>
      </c>
      <c r="S12" s="11">
        <v>3258</v>
      </c>
      <c r="T12" s="11">
        <v>0</v>
      </c>
      <c r="U12" s="11">
        <v>191312313</v>
      </c>
      <c r="V12" s="11">
        <v>3302</v>
      </c>
      <c r="W12" s="11">
        <v>0</v>
      </c>
      <c r="X12" s="11">
        <v>170801240</v>
      </c>
      <c r="Y12" s="11">
        <v>3119</v>
      </c>
      <c r="Z12" s="11">
        <v>0</v>
      </c>
      <c r="AA12" s="11">
        <v>112935953</v>
      </c>
      <c r="AB12" s="11">
        <v>1898</v>
      </c>
      <c r="AC12" s="11">
        <v>0</v>
      </c>
      <c r="AD12" s="11">
        <v>77945103</v>
      </c>
      <c r="AE12" s="11">
        <v>2629</v>
      </c>
      <c r="AF12" s="11">
        <v>0</v>
      </c>
      <c r="AG12" s="11">
        <v>124683927</v>
      </c>
      <c r="AH12" s="11">
        <v>1983</v>
      </c>
      <c r="AI12" s="11">
        <v>0</v>
      </c>
      <c r="AJ12" s="11">
        <v>91689927</v>
      </c>
      <c r="AK12" s="11">
        <v>2567</v>
      </c>
      <c r="AL12" s="11">
        <v>0</v>
      </c>
      <c r="AM12" s="11">
        <v>91091986</v>
      </c>
      <c r="AN12" s="11">
        <v>3238</v>
      </c>
      <c r="AO12" s="11">
        <v>0</v>
      </c>
      <c r="AP12" s="11">
        <v>0</v>
      </c>
      <c r="AQ12" s="12">
        <f t="shared" ref="AQ12:AS12" si="7">G12+J12+M12+P12+S12+V12+Y12+AB12+AE12+AH12+AK12+AN12</f>
        <v>30085</v>
      </c>
      <c r="AR12" s="12">
        <f t="shared" si="7"/>
        <v>15</v>
      </c>
      <c r="AS12" s="12">
        <f t="shared" si="7"/>
        <v>1336653848</v>
      </c>
    </row>
    <row r="13" spans="1:45">
      <c r="A13" s="8">
        <f t="shared" si="1"/>
        <v>8</v>
      </c>
      <c r="B13" s="9" t="s">
        <v>38</v>
      </c>
      <c r="C13" s="9" t="s">
        <v>26</v>
      </c>
      <c r="D13" s="9" t="s">
        <v>39</v>
      </c>
      <c r="E13" s="10">
        <v>6</v>
      </c>
      <c r="F13" s="10">
        <v>2</v>
      </c>
      <c r="G13" s="11">
        <v>12642</v>
      </c>
      <c r="H13" s="11">
        <v>0</v>
      </c>
      <c r="I13" s="11">
        <v>181230000</v>
      </c>
      <c r="J13" s="11">
        <v>7831</v>
      </c>
      <c r="K13" s="11">
        <v>0</v>
      </c>
      <c r="L13" s="11">
        <v>106245000</v>
      </c>
      <c r="M13" s="11">
        <v>2067</v>
      </c>
      <c r="N13" s="11">
        <v>0</v>
      </c>
      <c r="O13" s="11">
        <v>26105000</v>
      </c>
      <c r="P13" s="11">
        <v>17030</v>
      </c>
      <c r="Q13" s="11">
        <v>0</v>
      </c>
      <c r="R13" s="11">
        <v>235590000</v>
      </c>
      <c r="S13" s="11">
        <v>13221</v>
      </c>
      <c r="T13" s="11">
        <v>0</v>
      </c>
      <c r="U13" s="11">
        <v>187940000</v>
      </c>
      <c r="V13" s="11">
        <v>10496</v>
      </c>
      <c r="W13" s="11">
        <v>0</v>
      </c>
      <c r="X13" s="11">
        <v>141855000</v>
      </c>
      <c r="Y13" s="11">
        <v>10976</v>
      </c>
      <c r="Z13" s="11">
        <v>0</v>
      </c>
      <c r="AA13" s="11">
        <v>144600000</v>
      </c>
      <c r="AB13" s="11">
        <v>7248</v>
      </c>
      <c r="AC13" s="11">
        <v>8</v>
      </c>
      <c r="AD13" s="11">
        <v>95860000</v>
      </c>
      <c r="AE13" s="11">
        <v>11829</v>
      </c>
      <c r="AF13" s="11">
        <v>1</v>
      </c>
      <c r="AG13" s="11">
        <v>158300000</v>
      </c>
      <c r="AH13" s="11">
        <v>9481</v>
      </c>
      <c r="AI13" s="11">
        <v>31</v>
      </c>
      <c r="AJ13" s="11">
        <v>128120000</v>
      </c>
      <c r="AK13" s="11">
        <v>8373</v>
      </c>
      <c r="AL13" s="11">
        <v>7</v>
      </c>
      <c r="AM13" s="11">
        <v>117410000</v>
      </c>
      <c r="AN13" s="11">
        <v>11814</v>
      </c>
      <c r="AO13" s="11">
        <v>11</v>
      </c>
      <c r="AP13" s="11">
        <v>165735000</v>
      </c>
      <c r="AQ13" s="12">
        <f t="shared" ref="AQ13:AS13" si="8">G13+J13+M13+P13+S13+V13+Y13+AB13+AE13+AH13+AK13+AN13</f>
        <v>123008</v>
      </c>
      <c r="AR13" s="12">
        <f t="shared" si="8"/>
        <v>58</v>
      </c>
      <c r="AS13" s="12">
        <f t="shared" si="8"/>
        <v>1688990000</v>
      </c>
    </row>
    <row r="14" spans="1:45">
      <c r="A14" s="8">
        <f t="shared" si="1"/>
        <v>9</v>
      </c>
      <c r="B14" s="9" t="s">
        <v>40</v>
      </c>
      <c r="C14" s="9" t="s">
        <v>41</v>
      </c>
      <c r="D14" s="9" t="s">
        <v>33</v>
      </c>
      <c r="E14" s="10">
        <v>9</v>
      </c>
      <c r="F14" s="10">
        <v>1</v>
      </c>
      <c r="G14" s="11">
        <v>26759</v>
      </c>
      <c r="H14" s="11">
        <v>149</v>
      </c>
      <c r="I14" s="11">
        <v>378020000</v>
      </c>
      <c r="J14" s="11">
        <v>15094</v>
      </c>
      <c r="K14" s="11">
        <v>128</v>
      </c>
      <c r="L14" s="11">
        <v>194225000</v>
      </c>
      <c r="M14" s="11">
        <v>3876</v>
      </c>
      <c r="N14" s="11">
        <v>290</v>
      </c>
      <c r="O14" s="11">
        <v>49050000</v>
      </c>
      <c r="P14" s="11">
        <v>29730</v>
      </c>
      <c r="Q14" s="11">
        <v>271</v>
      </c>
      <c r="R14" s="11">
        <v>409675000</v>
      </c>
      <c r="S14" s="11">
        <v>24093</v>
      </c>
      <c r="T14" s="11">
        <v>115</v>
      </c>
      <c r="U14" s="11">
        <v>342030000</v>
      </c>
      <c r="V14" s="11">
        <v>25249</v>
      </c>
      <c r="W14" s="11">
        <v>168</v>
      </c>
      <c r="X14" s="11">
        <v>342920000</v>
      </c>
      <c r="Y14" s="11">
        <v>22459</v>
      </c>
      <c r="Z14" s="11">
        <v>253</v>
      </c>
      <c r="AA14" s="11">
        <v>284475000</v>
      </c>
      <c r="AB14" s="11">
        <v>17987</v>
      </c>
      <c r="AC14" s="11">
        <v>267</v>
      </c>
      <c r="AD14" s="11">
        <v>238480000</v>
      </c>
      <c r="AE14" s="11">
        <v>20414</v>
      </c>
      <c r="AF14" s="11">
        <v>148</v>
      </c>
      <c r="AG14" s="11">
        <v>107300000</v>
      </c>
      <c r="AH14" s="11">
        <v>18319</v>
      </c>
      <c r="AI14" s="11">
        <v>114</v>
      </c>
      <c r="AJ14" s="11">
        <v>241215000</v>
      </c>
      <c r="AK14" s="11">
        <v>15581</v>
      </c>
      <c r="AL14" s="11">
        <v>215</v>
      </c>
      <c r="AM14" s="11">
        <v>204760000</v>
      </c>
      <c r="AN14" s="11">
        <v>24199</v>
      </c>
      <c r="AO14" s="11">
        <v>168</v>
      </c>
      <c r="AP14" s="11">
        <v>335115000</v>
      </c>
      <c r="AQ14" s="12">
        <f t="shared" ref="AQ14:AS14" si="9">G14+J14+M14+P14+S14+V14+Y14+AB14+AE14+AH14+AK14+AN14</f>
        <v>243760</v>
      </c>
      <c r="AR14" s="12">
        <f t="shared" si="9"/>
        <v>2286</v>
      </c>
      <c r="AS14" s="12">
        <f t="shared" si="9"/>
        <v>3127265000</v>
      </c>
    </row>
    <row r="15" spans="1:45">
      <c r="A15" s="8">
        <f t="shared" si="1"/>
        <v>10</v>
      </c>
      <c r="B15" s="9" t="s">
        <v>42</v>
      </c>
      <c r="C15" s="9" t="s">
        <v>43</v>
      </c>
      <c r="D15" s="9" t="s">
        <v>44</v>
      </c>
      <c r="E15" s="10">
        <v>50</v>
      </c>
      <c r="F15" s="10">
        <v>30</v>
      </c>
      <c r="G15" s="11">
        <v>38021</v>
      </c>
      <c r="H15" s="11">
        <v>0</v>
      </c>
      <c r="I15" s="11">
        <v>0</v>
      </c>
      <c r="J15" s="11">
        <v>25962</v>
      </c>
      <c r="K15" s="11">
        <v>0</v>
      </c>
      <c r="L15" s="11">
        <v>0</v>
      </c>
      <c r="M15" s="11">
        <v>4194</v>
      </c>
      <c r="N15" s="11">
        <v>0</v>
      </c>
      <c r="O15" s="11">
        <v>0</v>
      </c>
      <c r="P15" s="11">
        <v>40126</v>
      </c>
      <c r="Q15" s="11">
        <v>0</v>
      </c>
      <c r="R15" s="11">
        <v>0</v>
      </c>
      <c r="S15" s="11">
        <v>28205</v>
      </c>
      <c r="T15" s="11">
        <v>0</v>
      </c>
      <c r="U15" s="11">
        <v>0</v>
      </c>
      <c r="V15" s="11">
        <v>32942</v>
      </c>
      <c r="W15" s="11">
        <v>0</v>
      </c>
      <c r="X15" s="11">
        <v>0</v>
      </c>
      <c r="Y15" s="11">
        <v>23226</v>
      </c>
      <c r="Z15" s="11">
        <v>0</v>
      </c>
      <c r="AA15" s="11">
        <v>0</v>
      </c>
      <c r="AB15" s="11">
        <v>11527</v>
      </c>
      <c r="AC15" s="11">
        <v>0</v>
      </c>
      <c r="AD15" s="11">
        <v>0</v>
      </c>
      <c r="AE15" s="11">
        <v>13817</v>
      </c>
      <c r="AF15" s="11">
        <v>0</v>
      </c>
      <c r="AG15" s="11">
        <v>0</v>
      </c>
      <c r="AH15" s="11">
        <v>12975</v>
      </c>
      <c r="AI15" s="11">
        <v>0</v>
      </c>
      <c r="AJ15" s="11">
        <v>0</v>
      </c>
      <c r="AK15" s="11">
        <v>15727</v>
      </c>
      <c r="AL15" s="11">
        <v>0</v>
      </c>
      <c r="AM15" s="11">
        <v>0</v>
      </c>
      <c r="AN15" s="11">
        <v>32102</v>
      </c>
      <c r="AO15" s="11">
        <v>0</v>
      </c>
      <c r="AP15" s="11">
        <v>0</v>
      </c>
      <c r="AQ15" s="12">
        <f t="shared" ref="AQ15:AS15" si="10">G15+J15+M15+P15+S15+V15+Y15+AB15+AE15+AH15+AK15+AN15</f>
        <v>278824</v>
      </c>
      <c r="AR15" s="12">
        <f t="shared" si="10"/>
        <v>0</v>
      </c>
      <c r="AS15" s="12">
        <f t="shared" si="10"/>
        <v>0</v>
      </c>
    </row>
    <row r="16" spans="1:45">
      <c r="A16" s="8">
        <f t="shared" si="1"/>
        <v>11</v>
      </c>
      <c r="B16" s="14" t="s">
        <v>45</v>
      </c>
      <c r="C16" s="14" t="s">
        <v>29</v>
      </c>
      <c r="D16" s="14" t="s">
        <v>35</v>
      </c>
      <c r="E16" s="15">
        <v>14</v>
      </c>
      <c r="F16" s="15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7">
        <f t="shared" ref="AQ16:AS16" si="11">G16+J16+M16+P16+S16+V16+Y16+AB16+AE16+AH16+AK16+AN16</f>
        <v>0</v>
      </c>
      <c r="AR16" s="17">
        <f t="shared" si="11"/>
        <v>0</v>
      </c>
      <c r="AS16" s="17">
        <f t="shared" si="11"/>
        <v>0</v>
      </c>
    </row>
    <row r="17" spans="1:45">
      <c r="A17" s="8">
        <f t="shared" si="1"/>
        <v>12</v>
      </c>
      <c r="B17" s="9" t="s">
        <v>46</v>
      </c>
      <c r="C17" s="9" t="s">
        <v>26</v>
      </c>
      <c r="D17" s="9" t="s">
        <v>27</v>
      </c>
      <c r="E17" s="10">
        <v>0</v>
      </c>
      <c r="F17" s="10">
        <v>0</v>
      </c>
      <c r="G17" s="11">
        <v>2606</v>
      </c>
      <c r="H17" s="11">
        <v>0</v>
      </c>
      <c r="I17" s="11">
        <v>0</v>
      </c>
      <c r="J17" s="11">
        <v>1933</v>
      </c>
      <c r="K17" s="11">
        <v>0</v>
      </c>
      <c r="L17" s="11">
        <v>0</v>
      </c>
      <c r="M17" s="11">
        <v>271</v>
      </c>
      <c r="N17" s="11">
        <v>0</v>
      </c>
      <c r="O17" s="11">
        <v>0</v>
      </c>
      <c r="P17" s="11">
        <v>4829</v>
      </c>
      <c r="Q17" s="11">
        <v>0</v>
      </c>
      <c r="R17" s="11">
        <v>0</v>
      </c>
      <c r="S17" s="11">
        <v>2628</v>
      </c>
      <c r="T17" s="11">
        <v>0</v>
      </c>
      <c r="U17" s="11">
        <v>0</v>
      </c>
      <c r="V17" s="11">
        <v>4969</v>
      </c>
      <c r="W17" s="11">
        <v>0</v>
      </c>
      <c r="X17" s="11">
        <v>0</v>
      </c>
      <c r="Y17" s="11">
        <v>3541</v>
      </c>
      <c r="Z17" s="11">
        <v>0</v>
      </c>
      <c r="AA17" s="11">
        <v>0</v>
      </c>
      <c r="AB17" s="11">
        <v>2109</v>
      </c>
      <c r="AC17" s="11">
        <v>0</v>
      </c>
      <c r="AD17" s="11">
        <v>0</v>
      </c>
      <c r="AE17" s="11">
        <v>2347</v>
      </c>
      <c r="AF17" s="11">
        <v>0</v>
      </c>
      <c r="AG17" s="11">
        <v>0</v>
      </c>
      <c r="AH17" s="11">
        <v>2106</v>
      </c>
      <c r="AI17" s="11">
        <v>0</v>
      </c>
      <c r="AJ17" s="11">
        <v>0</v>
      </c>
      <c r="AK17" s="11">
        <v>1834</v>
      </c>
      <c r="AL17" s="11">
        <v>0</v>
      </c>
      <c r="AM17" s="11">
        <v>0</v>
      </c>
      <c r="AN17" s="11">
        <v>3572</v>
      </c>
      <c r="AO17" s="11">
        <v>0</v>
      </c>
      <c r="AP17" s="11">
        <v>0</v>
      </c>
      <c r="AQ17" s="12">
        <f t="shared" ref="AQ17:AS17" si="12">G17+J17+M17+P17+S17+V17+Y17+AB17+AE17+AH17+AK17+AN17</f>
        <v>32745</v>
      </c>
      <c r="AR17" s="12">
        <f t="shared" si="12"/>
        <v>0</v>
      </c>
      <c r="AS17" s="12">
        <f t="shared" si="12"/>
        <v>0</v>
      </c>
    </row>
    <row r="18" spans="1:45">
      <c r="A18" s="8">
        <f t="shared" si="1"/>
        <v>13</v>
      </c>
      <c r="B18" s="9" t="s">
        <v>47</v>
      </c>
      <c r="C18" s="9" t="s">
        <v>26</v>
      </c>
      <c r="D18" s="9" t="s">
        <v>48</v>
      </c>
      <c r="E18" s="10">
        <v>49</v>
      </c>
      <c r="F18" s="10">
        <v>21</v>
      </c>
      <c r="G18" s="11">
        <v>2351</v>
      </c>
      <c r="H18" s="11">
        <v>0</v>
      </c>
      <c r="I18" s="11">
        <v>0</v>
      </c>
      <c r="J18" s="11">
        <v>1335</v>
      </c>
      <c r="K18" s="11">
        <v>0</v>
      </c>
      <c r="L18" s="11">
        <v>0</v>
      </c>
      <c r="M18" s="11">
        <v>1508</v>
      </c>
      <c r="N18" s="11">
        <v>0</v>
      </c>
      <c r="O18" s="11">
        <v>0</v>
      </c>
      <c r="P18" s="11">
        <v>3769</v>
      </c>
      <c r="Q18" s="11">
        <v>0</v>
      </c>
      <c r="R18" s="11">
        <v>0</v>
      </c>
      <c r="S18" s="11">
        <v>2603</v>
      </c>
      <c r="T18" s="11">
        <v>0</v>
      </c>
      <c r="U18" s="11">
        <v>0</v>
      </c>
      <c r="V18" s="11">
        <v>2709</v>
      </c>
      <c r="W18" s="11">
        <v>0</v>
      </c>
      <c r="X18" s="11">
        <v>0</v>
      </c>
      <c r="Y18" s="11">
        <v>2179</v>
      </c>
      <c r="Z18" s="11">
        <v>0</v>
      </c>
      <c r="AA18" s="11">
        <v>0</v>
      </c>
      <c r="AB18" s="11">
        <v>1500</v>
      </c>
      <c r="AC18" s="11">
        <v>0</v>
      </c>
      <c r="AD18" s="11">
        <v>0</v>
      </c>
      <c r="AE18" s="11">
        <v>1742</v>
      </c>
      <c r="AF18" s="11">
        <v>0</v>
      </c>
      <c r="AG18" s="11">
        <v>0</v>
      </c>
      <c r="AH18" s="11">
        <v>1588</v>
      </c>
      <c r="AI18" s="11">
        <v>0</v>
      </c>
      <c r="AJ18" s="11">
        <v>0</v>
      </c>
      <c r="AK18" s="11">
        <v>1395</v>
      </c>
      <c r="AL18" s="11">
        <v>0</v>
      </c>
      <c r="AM18" s="11">
        <v>0</v>
      </c>
      <c r="AN18" s="11">
        <v>1642</v>
      </c>
      <c r="AO18" s="11">
        <v>0</v>
      </c>
      <c r="AP18" s="11">
        <v>0</v>
      </c>
      <c r="AQ18" s="12">
        <f t="shared" ref="AQ18:AS18" si="13">G18+J18+M18+P18+S18+V18+Y18+AB18+AE18+AH18+AK18+AN18</f>
        <v>24321</v>
      </c>
      <c r="AR18" s="12">
        <f t="shared" si="13"/>
        <v>0</v>
      </c>
      <c r="AS18" s="12">
        <f t="shared" si="13"/>
        <v>0</v>
      </c>
    </row>
    <row r="19" spans="1:45">
      <c r="A19" s="8">
        <f t="shared" si="1"/>
        <v>14</v>
      </c>
      <c r="B19" s="9" t="s">
        <v>49</v>
      </c>
      <c r="C19" s="9" t="s">
        <v>26</v>
      </c>
      <c r="D19" s="9" t="s">
        <v>50</v>
      </c>
      <c r="E19" s="10">
        <v>101</v>
      </c>
      <c r="F19" s="10">
        <v>33</v>
      </c>
      <c r="G19" s="11">
        <v>59968</v>
      </c>
      <c r="H19" s="11">
        <v>0</v>
      </c>
      <c r="I19" s="11">
        <v>2231172727</v>
      </c>
      <c r="J19" s="11">
        <v>28428</v>
      </c>
      <c r="K19" s="11">
        <v>0</v>
      </c>
      <c r="L19" s="11">
        <v>974660909</v>
      </c>
      <c r="M19" s="11">
        <v>7132</v>
      </c>
      <c r="N19" s="11">
        <v>0</v>
      </c>
      <c r="O19" s="11">
        <v>274635454</v>
      </c>
      <c r="P19" s="11">
        <v>52843</v>
      </c>
      <c r="Q19" s="11">
        <v>0</v>
      </c>
      <c r="R19" s="11">
        <v>1987729091</v>
      </c>
      <c r="S19" s="11">
        <v>47396</v>
      </c>
      <c r="T19" s="11">
        <v>0</v>
      </c>
      <c r="U19" s="11">
        <v>1528101818</v>
      </c>
      <c r="V19" s="11">
        <v>53614</v>
      </c>
      <c r="W19" s="11">
        <v>0</v>
      </c>
      <c r="X19" s="11">
        <v>1808036364</v>
      </c>
      <c r="Y19" s="11">
        <v>46058</v>
      </c>
      <c r="Z19" s="11">
        <v>0</v>
      </c>
      <c r="AA19" s="11">
        <v>1740590000</v>
      </c>
      <c r="AB19" s="11">
        <v>18288</v>
      </c>
      <c r="AC19" s="11">
        <v>0</v>
      </c>
      <c r="AD19" s="11">
        <v>683130091</v>
      </c>
      <c r="AE19" s="11">
        <v>24951</v>
      </c>
      <c r="AF19" s="11">
        <v>0</v>
      </c>
      <c r="AG19" s="11">
        <v>867891818</v>
      </c>
      <c r="AH19" s="11">
        <v>17480</v>
      </c>
      <c r="AI19" s="11">
        <v>0</v>
      </c>
      <c r="AJ19" s="11">
        <v>810089546</v>
      </c>
      <c r="AK19" s="11">
        <v>25132</v>
      </c>
      <c r="AL19" s="11">
        <v>0</v>
      </c>
      <c r="AM19" s="11">
        <v>830415455</v>
      </c>
      <c r="AN19" s="11">
        <v>47744</v>
      </c>
      <c r="AO19" s="11">
        <v>0</v>
      </c>
      <c r="AP19" s="11">
        <v>1954674545</v>
      </c>
      <c r="AQ19" s="12">
        <f t="shared" ref="AQ19:AS19" si="14">G19+J19+M19+P19+S19+V19+Y19+AB19+AE19+AH19+AK19+AN19</f>
        <v>429034</v>
      </c>
      <c r="AR19" s="12">
        <f t="shared" si="14"/>
        <v>0</v>
      </c>
      <c r="AS19" s="12">
        <f t="shared" si="14"/>
        <v>15691127818</v>
      </c>
    </row>
    <row r="20" spans="1:45">
      <c r="A20" s="8">
        <f t="shared" si="1"/>
        <v>15</v>
      </c>
      <c r="B20" s="9" t="s">
        <v>51</v>
      </c>
      <c r="C20" s="9" t="s">
        <v>26</v>
      </c>
      <c r="D20" s="9" t="s">
        <v>50</v>
      </c>
      <c r="E20" s="10">
        <v>29</v>
      </c>
      <c r="F20" s="10">
        <v>11</v>
      </c>
      <c r="G20" s="11">
        <v>3894</v>
      </c>
      <c r="H20" s="11">
        <v>0</v>
      </c>
      <c r="I20" s="11">
        <v>168311000</v>
      </c>
      <c r="J20" s="11">
        <v>2046</v>
      </c>
      <c r="K20" s="11">
        <v>0</v>
      </c>
      <c r="L20" s="11">
        <v>82021000</v>
      </c>
      <c r="M20" s="11">
        <v>611</v>
      </c>
      <c r="N20" s="11">
        <v>0</v>
      </c>
      <c r="O20" s="11">
        <v>28782000</v>
      </c>
      <c r="P20" s="11">
        <v>3930</v>
      </c>
      <c r="Q20" s="11">
        <v>0</v>
      </c>
      <c r="R20" s="11">
        <v>160312500</v>
      </c>
      <c r="S20" s="11">
        <v>3158</v>
      </c>
      <c r="T20" s="11">
        <v>0</v>
      </c>
      <c r="U20" s="11">
        <v>133849500</v>
      </c>
      <c r="V20" s="11">
        <v>2841</v>
      </c>
      <c r="W20" s="11">
        <v>0</v>
      </c>
      <c r="X20" s="11">
        <v>120646500</v>
      </c>
      <c r="Y20" s="11">
        <v>3044</v>
      </c>
      <c r="Z20" s="11">
        <v>0</v>
      </c>
      <c r="AA20" s="11">
        <v>121098500</v>
      </c>
      <c r="AB20" s="11">
        <v>1891</v>
      </c>
      <c r="AC20" s="11">
        <v>0</v>
      </c>
      <c r="AD20" s="11">
        <v>83397500</v>
      </c>
      <c r="AE20" s="11">
        <v>1495</v>
      </c>
      <c r="AF20" s="11">
        <v>0</v>
      </c>
      <c r="AG20" s="11">
        <v>64717000</v>
      </c>
      <c r="AH20" s="11">
        <v>1403</v>
      </c>
      <c r="AI20" s="11">
        <v>0</v>
      </c>
      <c r="AJ20" s="11">
        <v>59955500</v>
      </c>
      <c r="AK20" s="11">
        <v>1465</v>
      </c>
      <c r="AL20" s="11">
        <v>0</v>
      </c>
      <c r="AM20" s="11">
        <v>64492000</v>
      </c>
      <c r="AN20" s="11">
        <v>2542</v>
      </c>
      <c r="AO20" s="11">
        <v>0</v>
      </c>
      <c r="AP20" s="11">
        <v>111920000</v>
      </c>
      <c r="AQ20" s="12">
        <f t="shared" ref="AQ20:AS20" si="15">G20+J20+M20+P20+S20+V20+Y20+AB20+AE20+AH20+AK20+AN20</f>
        <v>28320</v>
      </c>
      <c r="AR20" s="12">
        <f t="shared" si="15"/>
        <v>0</v>
      </c>
      <c r="AS20" s="12">
        <f t="shared" si="15"/>
        <v>1199503000</v>
      </c>
    </row>
    <row r="21" spans="1:45" ht="12.75" customHeight="1">
      <c r="A21" s="8">
        <f t="shared" si="1"/>
        <v>16</v>
      </c>
      <c r="B21" s="9" t="s">
        <v>52</v>
      </c>
      <c r="C21" s="9" t="s">
        <v>43</v>
      </c>
      <c r="D21" s="9" t="s">
        <v>53</v>
      </c>
      <c r="E21" s="10">
        <v>14</v>
      </c>
      <c r="F21" s="10">
        <v>27</v>
      </c>
      <c r="G21" s="11">
        <v>10691</v>
      </c>
      <c r="H21" s="11">
        <v>0</v>
      </c>
      <c r="I21" s="11">
        <v>0</v>
      </c>
      <c r="J21" s="11">
        <v>14156</v>
      </c>
      <c r="K21" s="11">
        <v>0</v>
      </c>
      <c r="L21" s="11">
        <v>0</v>
      </c>
      <c r="M21" s="11">
        <v>10672</v>
      </c>
      <c r="N21" s="11">
        <v>0</v>
      </c>
      <c r="O21" s="11">
        <v>0</v>
      </c>
      <c r="P21" s="11">
        <v>5450</v>
      </c>
      <c r="Q21" s="11">
        <v>0</v>
      </c>
      <c r="R21" s="11">
        <v>0</v>
      </c>
      <c r="S21" s="11">
        <v>14476</v>
      </c>
      <c r="T21" s="11">
        <v>0</v>
      </c>
      <c r="U21" s="11">
        <v>0</v>
      </c>
      <c r="V21" s="11">
        <v>18831</v>
      </c>
      <c r="W21" s="11">
        <v>0</v>
      </c>
      <c r="X21" s="11">
        <v>0</v>
      </c>
      <c r="Y21" s="11">
        <v>14458</v>
      </c>
      <c r="Z21" s="11">
        <v>0</v>
      </c>
      <c r="AA21" s="11">
        <v>0</v>
      </c>
      <c r="AB21" s="11">
        <v>12665</v>
      </c>
      <c r="AC21" s="11">
        <v>0</v>
      </c>
      <c r="AD21" s="11">
        <v>0</v>
      </c>
      <c r="AE21" s="11">
        <v>13552</v>
      </c>
      <c r="AF21" s="11">
        <v>0</v>
      </c>
      <c r="AG21" s="11">
        <v>0</v>
      </c>
      <c r="AH21" s="11">
        <v>21886</v>
      </c>
      <c r="AI21" s="11">
        <v>0</v>
      </c>
      <c r="AJ21" s="11">
        <v>0</v>
      </c>
      <c r="AK21" s="11">
        <v>27442</v>
      </c>
      <c r="AL21" s="11">
        <v>0</v>
      </c>
      <c r="AM21" s="11">
        <v>0</v>
      </c>
      <c r="AN21" s="11">
        <v>40814</v>
      </c>
      <c r="AO21" s="11">
        <v>0</v>
      </c>
      <c r="AP21" s="11">
        <v>0</v>
      </c>
      <c r="AQ21" s="12">
        <f t="shared" ref="AQ21:AS21" si="16">G21+J21+M21+P21+S21+V21+Y21+AB21+AE21+AH21+AK21+AN21</f>
        <v>205093</v>
      </c>
      <c r="AR21" s="12">
        <f t="shared" si="16"/>
        <v>0</v>
      </c>
      <c r="AS21" s="12">
        <f t="shared" si="16"/>
        <v>0</v>
      </c>
    </row>
    <row r="22" spans="1:45" ht="15.75" customHeight="1">
      <c r="A22" s="8">
        <f t="shared" si="1"/>
        <v>17</v>
      </c>
      <c r="B22" s="9" t="s">
        <v>54</v>
      </c>
      <c r="C22" s="9" t="s">
        <v>41</v>
      </c>
      <c r="D22" s="9" t="s">
        <v>55</v>
      </c>
      <c r="E22" s="10">
        <v>34</v>
      </c>
      <c r="F22" s="10">
        <v>1</v>
      </c>
      <c r="G22" s="11">
        <v>48715</v>
      </c>
      <c r="H22" s="11">
        <v>0</v>
      </c>
      <c r="I22" s="11">
        <v>0</v>
      </c>
      <c r="J22" s="11">
        <v>30807</v>
      </c>
      <c r="K22" s="11">
        <v>0</v>
      </c>
      <c r="L22" s="11">
        <v>0</v>
      </c>
      <c r="M22" s="11">
        <v>47557</v>
      </c>
      <c r="N22" s="11">
        <v>0</v>
      </c>
      <c r="O22" s="11">
        <v>0</v>
      </c>
      <c r="P22" s="11">
        <v>48967</v>
      </c>
      <c r="Q22" s="11">
        <v>0</v>
      </c>
      <c r="R22" s="11">
        <v>0</v>
      </c>
      <c r="S22" s="11">
        <v>76016</v>
      </c>
      <c r="T22" s="11">
        <v>0</v>
      </c>
      <c r="U22" s="11">
        <v>0</v>
      </c>
      <c r="V22" s="11">
        <v>60377</v>
      </c>
      <c r="W22" s="11">
        <v>0</v>
      </c>
      <c r="X22" s="11">
        <v>0</v>
      </c>
      <c r="Y22" s="11">
        <v>49137</v>
      </c>
      <c r="Z22" s="11">
        <v>0</v>
      </c>
      <c r="AA22" s="11">
        <v>0</v>
      </c>
      <c r="AB22" s="11">
        <v>42871</v>
      </c>
      <c r="AC22" s="11">
        <v>0</v>
      </c>
      <c r="AD22" s="11">
        <v>0</v>
      </c>
      <c r="AE22" s="11">
        <v>43692</v>
      </c>
      <c r="AF22" s="11">
        <v>0</v>
      </c>
      <c r="AG22" s="11">
        <v>0</v>
      </c>
      <c r="AH22" s="11">
        <v>56059</v>
      </c>
      <c r="AI22" s="11">
        <v>0</v>
      </c>
      <c r="AJ22" s="11">
        <v>0</v>
      </c>
      <c r="AK22" s="11">
        <v>39905</v>
      </c>
      <c r="AL22" s="11">
        <v>0</v>
      </c>
      <c r="AM22" s="11">
        <v>0</v>
      </c>
      <c r="AN22" s="11">
        <v>15904</v>
      </c>
      <c r="AO22" s="11">
        <v>0</v>
      </c>
      <c r="AP22" s="11">
        <v>0</v>
      </c>
      <c r="AQ22" s="12">
        <f t="shared" ref="AQ22:AS22" si="17">G22+J22+M22+P22+S22+V22+Y22+AB22+AE22+AH22+AK22+AN22</f>
        <v>560007</v>
      </c>
      <c r="AR22" s="12">
        <f t="shared" si="17"/>
        <v>0</v>
      </c>
      <c r="AS22" s="12">
        <f t="shared" si="17"/>
        <v>0</v>
      </c>
    </row>
    <row r="23" spans="1:45" ht="15.75" customHeight="1">
      <c r="A23" s="8">
        <f t="shared" si="1"/>
        <v>18</v>
      </c>
      <c r="B23" s="9" t="s">
        <v>56</v>
      </c>
      <c r="C23" s="9" t="s">
        <v>26</v>
      </c>
      <c r="D23" s="9" t="s">
        <v>44</v>
      </c>
      <c r="E23" s="10">
        <v>6</v>
      </c>
      <c r="F23" s="10">
        <v>4</v>
      </c>
      <c r="G23" s="11">
        <v>3444</v>
      </c>
      <c r="H23" s="11">
        <v>0</v>
      </c>
      <c r="I23" s="11">
        <v>0</v>
      </c>
      <c r="J23" s="11">
        <v>2406</v>
      </c>
      <c r="K23" s="11">
        <v>0</v>
      </c>
      <c r="L23" s="11">
        <v>0</v>
      </c>
      <c r="M23" s="11">
        <v>627</v>
      </c>
      <c r="N23" s="11">
        <v>0</v>
      </c>
      <c r="O23" s="11">
        <v>0</v>
      </c>
      <c r="P23" s="11">
        <v>6412</v>
      </c>
      <c r="Q23" s="11">
        <v>0</v>
      </c>
      <c r="R23" s="11">
        <v>0</v>
      </c>
      <c r="S23" s="11">
        <v>6115</v>
      </c>
      <c r="T23" s="11">
        <v>0</v>
      </c>
      <c r="U23" s="11">
        <v>0</v>
      </c>
      <c r="V23" s="11">
        <v>4371</v>
      </c>
      <c r="W23" s="11">
        <v>0</v>
      </c>
      <c r="X23" s="11">
        <v>0</v>
      </c>
      <c r="Y23" s="11">
        <v>1857</v>
      </c>
      <c r="Z23" s="11">
        <v>0</v>
      </c>
      <c r="AA23" s="11">
        <v>0</v>
      </c>
      <c r="AB23" s="11">
        <v>641</v>
      </c>
      <c r="AC23" s="11">
        <v>0</v>
      </c>
      <c r="AD23" s="11">
        <v>0</v>
      </c>
      <c r="AE23" s="11">
        <v>1325</v>
      </c>
      <c r="AF23" s="11">
        <v>0</v>
      </c>
      <c r="AG23" s="11">
        <v>0</v>
      </c>
      <c r="AH23" s="11">
        <v>1402</v>
      </c>
      <c r="AI23" s="11">
        <v>0</v>
      </c>
      <c r="AJ23" s="11">
        <v>0</v>
      </c>
      <c r="AK23" s="11">
        <v>1443</v>
      </c>
      <c r="AL23" s="11">
        <v>0</v>
      </c>
      <c r="AM23" s="11">
        <v>0</v>
      </c>
      <c r="AN23" s="11">
        <v>2553</v>
      </c>
      <c r="AO23" s="11">
        <v>0</v>
      </c>
      <c r="AP23" s="11">
        <v>0</v>
      </c>
      <c r="AQ23" s="12">
        <f t="shared" ref="AQ23:AS23" si="18">G23+J23+M23+P23+S23+V23+Y23+AB23+AE23+AH23+AK23+AN23</f>
        <v>32596</v>
      </c>
      <c r="AR23" s="12">
        <f t="shared" si="18"/>
        <v>0</v>
      </c>
      <c r="AS23" s="12">
        <f t="shared" si="18"/>
        <v>0</v>
      </c>
    </row>
    <row r="24" spans="1:45" ht="15.75" customHeight="1">
      <c r="A24" s="8">
        <f t="shared" si="1"/>
        <v>19</v>
      </c>
      <c r="B24" s="18" t="s">
        <v>57</v>
      </c>
      <c r="C24" s="18" t="s">
        <v>26</v>
      </c>
      <c r="D24" s="18" t="s">
        <v>58</v>
      </c>
      <c r="E24" s="19">
        <v>12</v>
      </c>
      <c r="F24" s="19">
        <v>6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1">
        <f t="shared" ref="AQ24:AS24" si="19">G24+J24+M24+P24+S24+V24+Y24+AB24+AE24+AH24+AK24+AN24</f>
        <v>0</v>
      </c>
      <c r="AR24" s="21">
        <f t="shared" si="19"/>
        <v>0</v>
      </c>
      <c r="AS24" s="21">
        <f t="shared" si="19"/>
        <v>0</v>
      </c>
    </row>
    <row r="25" spans="1:45" ht="15.75" customHeight="1">
      <c r="A25" s="8">
        <f t="shared" si="1"/>
        <v>20</v>
      </c>
      <c r="B25" s="9" t="s">
        <v>59</v>
      </c>
      <c r="C25" s="9" t="s">
        <v>26</v>
      </c>
      <c r="D25" s="9" t="s">
        <v>30</v>
      </c>
      <c r="E25" s="10">
        <v>16</v>
      </c>
      <c r="F25" s="10">
        <v>4</v>
      </c>
      <c r="G25" s="11">
        <v>60</v>
      </c>
      <c r="H25" s="11">
        <v>0</v>
      </c>
      <c r="I25" s="11">
        <v>15200000</v>
      </c>
      <c r="J25" s="11">
        <v>30</v>
      </c>
      <c r="K25" s="11">
        <v>200</v>
      </c>
      <c r="L25" s="11">
        <v>49000000</v>
      </c>
      <c r="M25" s="11">
        <v>98</v>
      </c>
      <c r="N25" s="11">
        <v>0</v>
      </c>
      <c r="O25" s="11">
        <v>19600000</v>
      </c>
      <c r="P25" s="11">
        <v>78</v>
      </c>
      <c r="Q25" s="11">
        <v>0</v>
      </c>
      <c r="R25" s="11">
        <v>25350000</v>
      </c>
      <c r="S25" s="11">
        <v>56</v>
      </c>
      <c r="T25" s="11">
        <v>0</v>
      </c>
      <c r="U25" s="11">
        <v>16500000</v>
      </c>
      <c r="V25" s="11">
        <v>120</v>
      </c>
      <c r="W25" s="11">
        <v>0</v>
      </c>
      <c r="X25" s="11">
        <v>24000000</v>
      </c>
      <c r="Y25" s="11">
        <v>155</v>
      </c>
      <c r="Z25" s="11">
        <v>0</v>
      </c>
      <c r="AA25" s="11">
        <v>31000000</v>
      </c>
      <c r="AB25" s="11">
        <v>120</v>
      </c>
      <c r="AC25" s="11">
        <v>0</v>
      </c>
      <c r="AD25" s="11">
        <v>24000000</v>
      </c>
      <c r="AE25" s="11">
        <v>118</v>
      </c>
      <c r="AF25" s="11">
        <v>7</v>
      </c>
      <c r="AG25" s="11">
        <v>25000000</v>
      </c>
      <c r="AH25" s="11">
        <v>125</v>
      </c>
      <c r="AI25" s="11">
        <v>0</v>
      </c>
      <c r="AJ25" s="11">
        <v>25000000</v>
      </c>
      <c r="AK25" s="11">
        <v>98</v>
      </c>
      <c r="AL25" s="11">
        <v>2</v>
      </c>
      <c r="AM25" s="11">
        <v>20000000</v>
      </c>
      <c r="AN25" s="11">
        <v>60</v>
      </c>
      <c r="AO25" s="11">
        <v>128</v>
      </c>
      <c r="AP25" s="11">
        <v>65000000</v>
      </c>
      <c r="AQ25" s="12">
        <f t="shared" ref="AQ25:AS25" si="20">G25+J25+M25+P25+S25+V25+Y25+AB25+AE25+AH25+AK25+AN25</f>
        <v>1118</v>
      </c>
      <c r="AR25" s="12">
        <f t="shared" si="20"/>
        <v>337</v>
      </c>
      <c r="AS25" s="12">
        <f t="shared" si="20"/>
        <v>339650000</v>
      </c>
    </row>
    <row r="26" spans="1:45" ht="15.75" customHeight="1">
      <c r="A26" s="8">
        <f t="shared" si="1"/>
        <v>21</v>
      </c>
      <c r="B26" s="9" t="s">
        <v>60</v>
      </c>
      <c r="C26" s="9" t="s">
        <v>26</v>
      </c>
      <c r="D26" s="9" t="s">
        <v>50</v>
      </c>
      <c r="E26" s="10">
        <v>70</v>
      </c>
      <c r="F26" s="10">
        <v>61</v>
      </c>
      <c r="G26" s="11">
        <v>7555</v>
      </c>
      <c r="H26" s="11">
        <v>0</v>
      </c>
      <c r="I26" s="11">
        <v>0</v>
      </c>
      <c r="J26" s="11">
        <v>6049</v>
      </c>
      <c r="K26" s="11">
        <v>0</v>
      </c>
      <c r="L26" s="11">
        <v>0</v>
      </c>
      <c r="M26" s="11">
        <v>3158</v>
      </c>
      <c r="N26" s="11">
        <v>0</v>
      </c>
      <c r="O26" s="11">
        <v>0</v>
      </c>
      <c r="P26" s="11">
        <v>6082</v>
      </c>
      <c r="Q26" s="11">
        <v>0</v>
      </c>
      <c r="R26" s="11">
        <v>0</v>
      </c>
      <c r="S26" s="11">
        <v>7311</v>
      </c>
      <c r="T26" s="11">
        <v>0</v>
      </c>
      <c r="U26" s="11">
        <v>0</v>
      </c>
      <c r="V26" s="11">
        <v>5904</v>
      </c>
      <c r="W26" s="11">
        <v>0</v>
      </c>
      <c r="X26" s="11">
        <v>0</v>
      </c>
      <c r="Y26" s="11">
        <v>4952</v>
      </c>
      <c r="Z26" s="11">
        <v>0</v>
      </c>
      <c r="AA26" s="11">
        <v>0</v>
      </c>
      <c r="AB26" s="11">
        <v>3801</v>
      </c>
      <c r="AC26" s="11">
        <v>0</v>
      </c>
      <c r="AD26" s="11">
        <v>0</v>
      </c>
      <c r="AE26" s="11">
        <v>4492</v>
      </c>
      <c r="AF26" s="11">
        <v>0</v>
      </c>
      <c r="AG26" s="11">
        <v>0</v>
      </c>
      <c r="AH26" s="11">
        <v>5439</v>
      </c>
      <c r="AI26" s="11">
        <v>0</v>
      </c>
      <c r="AJ26" s="11">
        <v>0</v>
      </c>
      <c r="AK26" s="11">
        <v>5642</v>
      </c>
      <c r="AL26" s="11">
        <v>0</v>
      </c>
      <c r="AM26" s="11">
        <v>0</v>
      </c>
      <c r="AN26" s="11">
        <v>6945</v>
      </c>
      <c r="AO26" s="11">
        <v>0</v>
      </c>
      <c r="AP26" s="11">
        <v>0</v>
      </c>
      <c r="AQ26" s="12">
        <f t="shared" ref="AQ26:AS26" si="21">G26+J26+M26+P26+S26+V26+Y26+AB26+AE26+AH26+AK26+AN26</f>
        <v>67330</v>
      </c>
      <c r="AR26" s="12">
        <f t="shared" si="21"/>
        <v>0</v>
      </c>
      <c r="AS26" s="12">
        <f t="shared" si="21"/>
        <v>0</v>
      </c>
    </row>
    <row r="27" spans="1:45" ht="13.5" customHeight="1">
      <c r="A27" s="8">
        <f t="shared" si="1"/>
        <v>22</v>
      </c>
      <c r="B27" s="9" t="s">
        <v>61</v>
      </c>
      <c r="C27" s="9" t="s">
        <v>26</v>
      </c>
      <c r="D27" s="9" t="s">
        <v>48</v>
      </c>
      <c r="E27" s="10">
        <v>151</v>
      </c>
      <c r="F27" s="10">
        <v>152</v>
      </c>
      <c r="G27" s="11">
        <v>21139</v>
      </c>
      <c r="H27" s="11">
        <v>0</v>
      </c>
      <c r="I27" s="11">
        <v>0</v>
      </c>
      <c r="J27" s="11">
        <v>14013</v>
      </c>
      <c r="K27" s="11">
        <v>0</v>
      </c>
      <c r="L27" s="11">
        <v>0</v>
      </c>
      <c r="M27" s="11">
        <v>6561</v>
      </c>
      <c r="N27" s="11">
        <v>0</v>
      </c>
      <c r="O27" s="11">
        <v>0</v>
      </c>
      <c r="P27" s="11">
        <v>20176</v>
      </c>
      <c r="Q27" s="11">
        <v>0</v>
      </c>
      <c r="R27" s="11">
        <v>0</v>
      </c>
      <c r="S27" s="11">
        <v>21829</v>
      </c>
      <c r="T27" s="11">
        <v>0</v>
      </c>
      <c r="U27" s="11">
        <v>0</v>
      </c>
      <c r="V27" s="11">
        <v>18651</v>
      </c>
      <c r="W27" s="11">
        <v>0</v>
      </c>
      <c r="X27" s="11">
        <v>0</v>
      </c>
      <c r="Y27" s="11">
        <v>1501</v>
      </c>
      <c r="Z27" s="11">
        <v>0</v>
      </c>
      <c r="AA27" s="11">
        <v>0</v>
      </c>
      <c r="AB27" s="11">
        <v>1904</v>
      </c>
      <c r="AC27" s="11">
        <v>0</v>
      </c>
      <c r="AD27" s="11">
        <v>0</v>
      </c>
      <c r="AE27" s="11">
        <v>1534</v>
      </c>
      <c r="AF27" s="11">
        <v>0</v>
      </c>
      <c r="AG27" s="11">
        <v>0</v>
      </c>
      <c r="AH27" s="11">
        <v>1486</v>
      </c>
      <c r="AI27" s="11">
        <v>0</v>
      </c>
      <c r="AJ27" s="11">
        <v>0</v>
      </c>
      <c r="AK27" s="11">
        <v>3845</v>
      </c>
      <c r="AL27" s="11">
        <v>0</v>
      </c>
      <c r="AM27" s="11">
        <v>0</v>
      </c>
      <c r="AN27" s="11">
        <v>18423</v>
      </c>
      <c r="AO27" s="11">
        <v>0</v>
      </c>
      <c r="AP27" s="11">
        <v>0</v>
      </c>
      <c r="AQ27" s="12">
        <f t="shared" ref="AQ27:AS27" si="22">G27+J27+M27+P27+S27+V27+Y27+AB27+AE27+AH27+AK27+AN27</f>
        <v>131062</v>
      </c>
      <c r="AR27" s="12">
        <f t="shared" si="22"/>
        <v>0</v>
      </c>
      <c r="AS27" s="12">
        <f t="shared" si="22"/>
        <v>0</v>
      </c>
    </row>
    <row r="28" spans="1:45" ht="15.75" customHeight="1">
      <c r="A28" s="8">
        <f t="shared" si="1"/>
        <v>23</v>
      </c>
      <c r="B28" s="9" t="s">
        <v>62</v>
      </c>
      <c r="C28" s="9" t="s">
        <v>26</v>
      </c>
      <c r="D28" s="9" t="s">
        <v>48</v>
      </c>
      <c r="E28" s="10">
        <v>9</v>
      </c>
      <c r="F28" s="10">
        <v>6</v>
      </c>
      <c r="G28" s="11">
        <v>7208</v>
      </c>
      <c r="H28" s="11">
        <v>0</v>
      </c>
      <c r="I28" s="11">
        <v>0</v>
      </c>
      <c r="J28" s="11">
        <v>5340</v>
      </c>
      <c r="K28" s="11">
        <v>0</v>
      </c>
      <c r="L28" s="11">
        <v>0</v>
      </c>
      <c r="M28" s="11">
        <v>2125</v>
      </c>
      <c r="N28" s="11">
        <v>0</v>
      </c>
      <c r="O28" s="11">
        <v>0</v>
      </c>
      <c r="P28" s="11">
        <v>9870</v>
      </c>
      <c r="Q28" s="11">
        <v>0</v>
      </c>
      <c r="R28" s="11">
        <v>0</v>
      </c>
      <c r="S28" s="11">
        <v>7088</v>
      </c>
      <c r="T28" s="11">
        <v>0</v>
      </c>
      <c r="U28" s="11">
        <v>0</v>
      </c>
      <c r="V28" s="11">
        <v>6115</v>
      </c>
      <c r="W28" s="11">
        <v>0</v>
      </c>
      <c r="X28" s="11">
        <v>0</v>
      </c>
      <c r="Y28" s="11">
        <v>6725</v>
      </c>
      <c r="Z28" s="11">
        <v>0</v>
      </c>
      <c r="AA28" s="11">
        <v>0</v>
      </c>
      <c r="AB28" s="11">
        <v>4282</v>
      </c>
      <c r="AC28" s="11">
        <v>0</v>
      </c>
      <c r="AD28" s="11">
        <v>0</v>
      </c>
      <c r="AE28" s="11">
        <v>4456</v>
      </c>
      <c r="AF28" s="11">
        <v>0</v>
      </c>
      <c r="AG28" s="11">
        <v>0</v>
      </c>
      <c r="AH28" s="11">
        <v>4681</v>
      </c>
      <c r="AI28" s="11">
        <v>0</v>
      </c>
      <c r="AJ28" s="11">
        <v>0</v>
      </c>
      <c r="AK28" s="11">
        <v>5388</v>
      </c>
      <c r="AL28" s="11">
        <v>0</v>
      </c>
      <c r="AM28" s="11">
        <v>0</v>
      </c>
      <c r="AN28" s="11">
        <v>5676</v>
      </c>
      <c r="AO28" s="11">
        <v>0</v>
      </c>
      <c r="AP28" s="11">
        <v>0</v>
      </c>
      <c r="AQ28" s="12">
        <f t="shared" ref="AQ28:AS28" si="23">G28+J28+M28+P28+S28+V28+Y28+AB28+AE28+AH28+AK28+AN28</f>
        <v>68954</v>
      </c>
      <c r="AR28" s="12">
        <f t="shared" si="23"/>
        <v>0</v>
      </c>
      <c r="AS28" s="12">
        <f t="shared" si="23"/>
        <v>0</v>
      </c>
    </row>
    <row r="29" spans="1:45" ht="15.75" customHeight="1">
      <c r="A29" s="8">
        <f t="shared" si="1"/>
        <v>24</v>
      </c>
      <c r="B29" s="9" t="s">
        <v>63</v>
      </c>
      <c r="C29" s="9" t="s">
        <v>29</v>
      </c>
      <c r="D29" s="9" t="s">
        <v>35</v>
      </c>
      <c r="E29" s="10">
        <v>5</v>
      </c>
      <c r="F29" s="10">
        <v>2</v>
      </c>
      <c r="G29" s="11">
        <v>10</v>
      </c>
      <c r="H29" s="11">
        <v>0</v>
      </c>
      <c r="I29" s="11">
        <v>0</v>
      </c>
      <c r="J29" s="11">
        <v>15</v>
      </c>
      <c r="K29" s="11">
        <v>0</v>
      </c>
      <c r="L29" s="11">
        <v>0</v>
      </c>
      <c r="M29" s="11">
        <v>10</v>
      </c>
      <c r="N29" s="11">
        <v>0</v>
      </c>
      <c r="O29" s="11">
        <v>0</v>
      </c>
      <c r="P29" s="11">
        <v>20</v>
      </c>
      <c r="Q29" s="11">
        <v>0</v>
      </c>
      <c r="R29" s="11">
        <v>0</v>
      </c>
      <c r="S29" s="11">
        <v>30</v>
      </c>
      <c r="T29" s="11">
        <v>0</v>
      </c>
      <c r="U29" s="11">
        <v>0</v>
      </c>
      <c r="V29" s="11">
        <v>40</v>
      </c>
      <c r="W29" s="11">
        <v>0</v>
      </c>
      <c r="X29" s="11">
        <v>0</v>
      </c>
      <c r="Y29" s="11">
        <v>25</v>
      </c>
      <c r="Z29" s="11">
        <v>0</v>
      </c>
      <c r="AA29" s="11">
        <v>0</v>
      </c>
      <c r="AB29" s="11">
        <v>50</v>
      </c>
      <c r="AC29" s="11">
        <v>0</v>
      </c>
      <c r="AD29" s="11">
        <v>0</v>
      </c>
      <c r="AE29" s="11">
        <v>70</v>
      </c>
      <c r="AF29" s="11">
        <v>0</v>
      </c>
      <c r="AG29" s="11">
        <v>0</v>
      </c>
      <c r="AH29" s="11">
        <v>30</v>
      </c>
      <c r="AI29" s="11">
        <v>0</v>
      </c>
      <c r="AJ29" s="11">
        <v>0</v>
      </c>
      <c r="AK29" s="11">
        <v>30</v>
      </c>
      <c r="AL29" s="11">
        <v>0</v>
      </c>
      <c r="AM29" s="11">
        <v>0</v>
      </c>
      <c r="AN29" s="11">
        <v>30</v>
      </c>
      <c r="AO29" s="11">
        <v>0</v>
      </c>
      <c r="AP29" s="11">
        <v>0</v>
      </c>
      <c r="AQ29" s="12">
        <f t="shared" ref="AQ29:AS29" si="24">G29+J29+M29+P29+S29+V29+Y29+AB29+AE29+AH29+AK29+AN29</f>
        <v>360</v>
      </c>
      <c r="AR29" s="12">
        <f t="shared" si="24"/>
        <v>0</v>
      </c>
      <c r="AS29" s="12">
        <f t="shared" si="24"/>
        <v>0</v>
      </c>
    </row>
    <row r="30" spans="1:45" ht="15.75" customHeight="1">
      <c r="A30" s="8">
        <f t="shared" si="1"/>
        <v>25</v>
      </c>
      <c r="B30" s="9" t="s">
        <v>64</v>
      </c>
      <c r="C30" s="9" t="s">
        <v>26</v>
      </c>
      <c r="D30" s="9" t="s">
        <v>55</v>
      </c>
      <c r="E30" s="10">
        <v>2</v>
      </c>
      <c r="F30" s="10">
        <v>3</v>
      </c>
      <c r="G30" s="11">
        <v>1085</v>
      </c>
      <c r="H30" s="11">
        <v>0</v>
      </c>
      <c r="I30" s="11">
        <v>0</v>
      </c>
      <c r="J30" s="11">
        <v>1088</v>
      </c>
      <c r="K30" s="11">
        <v>0</v>
      </c>
      <c r="L30" s="11">
        <v>0</v>
      </c>
      <c r="M30" s="11">
        <v>377</v>
      </c>
      <c r="N30" s="11">
        <v>0</v>
      </c>
      <c r="O30" s="11">
        <v>0</v>
      </c>
      <c r="P30" s="11">
        <v>1177</v>
      </c>
      <c r="Q30" s="11">
        <v>0</v>
      </c>
      <c r="R30" s="11">
        <v>0</v>
      </c>
      <c r="S30" s="11">
        <v>1344</v>
      </c>
      <c r="T30" s="11">
        <v>0</v>
      </c>
      <c r="U30" s="11">
        <v>0</v>
      </c>
      <c r="V30" s="11">
        <v>1155</v>
      </c>
      <c r="W30" s="11">
        <v>0</v>
      </c>
      <c r="X30" s="11">
        <v>0</v>
      </c>
      <c r="Y30" s="11">
        <v>981</v>
      </c>
      <c r="Z30" s="11">
        <v>0</v>
      </c>
      <c r="AA30" s="11">
        <v>0</v>
      </c>
      <c r="AB30" s="11">
        <v>858</v>
      </c>
      <c r="AC30" s="11">
        <v>0</v>
      </c>
      <c r="AD30" s="11">
        <v>0</v>
      </c>
      <c r="AE30" s="11">
        <v>1177</v>
      </c>
      <c r="AF30" s="11">
        <v>0</v>
      </c>
      <c r="AG30" s="11">
        <v>1245</v>
      </c>
      <c r="AH30" s="11"/>
      <c r="AI30" s="11">
        <v>0</v>
      </c>
      <c r="AJ30" s="11">
        <v>0</v>
      </c>
      <c r="AK30" s="11">
        <v>948</v>
      </c>
      <c r="AL30" s="11">
        <v>0</v>
      </c>
      <c r="AM30" s="11">
        <v>0</v>
      </c>
      <c r="AN30" s="11">
        <v>1253</v>
      </c>
      <c r="AO30" s="11">
        <v>0</v>
      </c>
      <c r="AP30" s="11">
        <v>0</v>
      </c>
      <c r="AQ30" s="12">
        <f t="shared" ref="AQ30:AS30" si="25">G30+J30+M30+P30+S30+V30+Y30+AB30+AE30+AH30+AK30+AN30</f>
        <v>11443</v>
      </c>
      <c r="AR30" s="12">
        <f t="shared" si="25"/>
        <v>0</v>
      </c>
      <c r="AS30" s="12">
        <f t="shared" si="25"/>
        <v>1245</v>
      </c>
    </row>
    <row r="31" spans="1:45" ht="15.75" customHeight="1">
      <c r="A31" s="8">
        <f t="shared" si="1"/>
        <v>26</v>
      </c>
      <c r="B31" s="9" t="s">
        <v>65</v>
      </c>
      <c r="C31" s="9" t="s">
        <v>26</v>
      </c>
      <c r="D31" s="9" t="s">
        <v>55</v>
      </c>
      <c r="E31" s="10">
        <v>4</v>
      </c>
      <c r="F31" s="10">
        <v>2</v>
      </c>
      <c r="G31" s="11">
        <v>1138</v>
      </c>
      <c r="H31" s="11">
        <v>0</v>
      </c>
      <c r="I31" s="11">
        <v>0</v>
      </c>
      <c r="J31" s="11">
        <v>1486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1010</v>
      </c>
      <c r="Q31" s="11">
        <v>0</v>
      </c>
      <c r="R31" s="11">
        <v>0</v>
      </c>
      <c r="S31" s="11">
        <v>1300</v>
      </c>
      <c r="T31" s="11">
        <v>0</v>
      </c>
      <c r="U31" s="11">
        <v>0</v>
      </c>
      <c r="V31" s="11">
        <v>568</v>
      </c>
      <c r="W31" s="11">
        <v>0</v>
      </c>
      <c r="X31" s="11">
        <v>0</v>
      </c>
      <c r="Y31" s="11">
        <v>714</v>
      </c>
      <c r="Z31" s="11">
        <v>0</v>
      </c>
      <c r="AA31" s="11">
        <v>0</v>
      </c>
      <c r="AB31" s="11">
        <v>970</v>
      </c>
      <c r="AC31" s="11">
        <v>0</v>
      </c>
      <c r="AD31" s="11">
        <v>0</v>
      </c>
      <c r="AE31" s="11">
        <v>1846</v>
      </c>
      <c r="AF31" s="11">
        <v>0</v>
      </c>
      <c r="AG31" s="11">
        <v>0</v>
      </c>
      <c r="AH31" s="11">
        <v>1351</v>
      </c>
      <c r="AI31" s="11">
        <v>0</v>
      </c>
      <c r="AJ31" s="11">
        <v>0</v>
      </c>
      <c r="AK31" s="11">
        <v>977</v>
      </c>
      <c r="AL31" s="11">
        <v>0</v>
      </c>
      <c r="AM31" s="11">
        <v>0</v>
      </c>
      <c r="AN31" s="11">
        <v>708</v>
      </c>
      <c r="AO31" s="11">
        <v>0</v>
      </c>
      <c r="AP31" s="11">
        <v>0</v>
      </c>
      <c r="AQ31" s="12">
        <f t="shared" ref="AQ31:AS31" si="26">G31+J31+M31+P31+S31+V31+Y31+AB31+AE31+AH31+AK31+AN31</f>
        <v>12068</v>
      </c>
      <c r="AR31" s="12">
        <f t="shared" si="26"/>
        <v>0</v>
      </c>
      <c r="AS31" s="12">
        <f t="shared" si="26"/>
        <v>0</v>
      </c>
    </row>
    <row r="32" spans="1:45" ht="15.75" customHeight="1">
      <c r="A32" s="8">
        <f t="shared" si="1"/>
        <v>27</v>
      </c>
      <c r="B32" s="9" t="s">
        <v>66</v>
      </c>
      <c r="C32" s="9" t="s">
        <v>26</v>
      </c>
      <c r="D32" s="9" t="s">
        <v>30</v>
      </c>
      <c r="E32" s="10">
        <v>12</v>
      </c>
      <c r="F32" s="10">
        <v>0</v>
      </c>
      <c r="G32" s="11">
        <v>4800</v>
      </c>
      <c r="H32" s="11">
        <v>0</v>
      </c>
      <c r="I32" s="11">
        <v>0</v>
      </c>
      <c r="J32" s="11">
        <v>3800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10400</v>
      </c>
      <c r="Q32" s="11">
        <v>0</v>
      </c>
      <c r="R32" s="11"/>
      <c r="S32" s="11">
        <v>5900</v>
      </c>
      <c r="T32" s="11">
        <v>0</v>
      </c>
      <c r="U32" s="11">
        <v>0</v>
      </c>
      <c r="V32" s="11">
        <v>6500</v>
      </c>
      <c r="W32" s="11">
        <v>0</v>
      </c>
      <c r="X32" s="11">
        <v>0</v>
      </c>
      <c r="Y32" s="11">
        <v>5000</v>
      </c>
      <c r="Z32" s="11">
        <v>0</v>
      </c>
      <c r="AA32" s="11">
        <v>0</v>
      </c>
      <c r="AB32" s="11">
        <v>5200</v>
      </c>
      <c r="AC32" s="11">
        <v>0</v>
      </c>
      <c r="AD32" s="11">
        <v>0</v>
      </c>
      <c r="AE32" s="11">
        <v>4700</v>
      </c>
      <c r="AF32" s="11">
        <v>0</v>
      </c>
      <c r="AG32" s="11">
        <v>0</v>
      </c>
      <c r="AH32" s="11">
        <v>5300</v>
      </c>
      <c r="AI32" s="11">
        <v>0</v>
      </c>
      <c r="AJ32" s="11">
        <v>0</v>
      </c>
      <c r="AK32" s="11">
        <v>4350</v>
      </c>
      <c r="AL32" s="11">
        <v>0</v>
      </c>
      <c r="AM32" s="11">
        <v>0</v>
      </c>
      <c r="AN32" s="11">
        <v>4850</v>
      </c>
      <c r="AO32" s="11">
        <v>0</v>
      </c>
      <c r="AP32" s="11">
        <v>0</v>
      </c>
      <c r="AQ32" s="12">
        <f t="shared" ref="AQ32:AS32" si="27">G32+J32+M32+P32+S32+V32+Y32+AB32+AE32+AH32+AK32+AN32</f>
        <v>60800</v>
      </c>
      <c r="AR32" s="12">
        <f t="shared" si="27"/>
        <v>0</v>
      </c>
      <c r="AS32" s="12">
        <f t="shared" si="27"/>
        <v>0</v>
      </c>
    </row>
    <row r="33" spans="1:45" ht="15.75" customHeight="1">
      <c r="A33" s="8">
        <f t="shared" si="1"/>
        <v>28</v>
      </c>
      <c r="B33" s="9" t="s">
        <v>67</v>
      </c>
      <c r="C33" s="9" t="s">
        <v>26</v>
      </c>
      <c r="D33" s="9" t="s">
        <v>30</v>
      </c>
      <c r="E33" s="10">
        <v>4</v>
      </c>
      <c r="F33" s="10">
        <v>2</v>
      </c>
      <c r="G33" s="11">
        <v>493</v>
      </c>
      <c r="H33" s="11">
        <v>0</v>
      </c>
      <c r="I33" s="11">
        <v>4930000</v>
      </c>
      <c r="J33" s="11">
        <v>457</v>
      </c>
      <c r="K33" s="11">
        <v>0</v>
      </c>
      <c r="L33" s="11">
        <v>4570000</v>
      </c>
      <c r="M33" s="11">
        <v>114</v>
      </c>
      <c r="N33" s="11">
        <v>0</v>
      </c>
      <c r="O33" s="11">
        <v>1140000</v>
      </c>
      <c r="P33" s="11">
        <v>320</v>
      </c>
      <c r="Q33" s="11">
        <v>0</v>
      </c>
      <c r="R33" s="11">
        <v>3200000</v>
      </c>
      <c r="S33" s="11">
        <v>556</v>
      </c>
      <c r="T33" s="11">
        <v>0</v>
      </c>
      <c r="U33" s="11">
        <v>5560000</v>
      </c>
      <c r="V33" s="22">
        <v>575</v>
      </c>
      <c r="W33" s="22">
        <v>0</v>
      </c>
      <c r="X33" s="22">
        <v>5750000</v>
      </c>
      <c r="Y33" s="22">
        <v>450</v>
      </c>
      <c r="Z33" s="22">
        <v>0</v>
      </c>
      <c r="AA33" s="22">
        <v>4500000</v>
      </c>
      <c r="AB33" s="22">
        <v>641</v>
      </c>
      <c r="AC33" s="22">
        <v>0</v>
      </c>
      <c r="AD33" s="22">
        <v>6410000</v>
      </c>
      <c r="AE33" s="22">
        <v>340</v>
      </c>
      <c r="AF33" s="22">
        <v>0</v>
      </c>
      <c r="AG33" s="22">
        <v>3400000</v>
      </c>
      <c r="AH33" s="22">
        <v>456</v>
      </c>
      <c r="AI33" s="22">
        <v>0</v>
      </c>
      <c r="AJ33" s="22">
        <v>4560000</v>
      </c>
      <c r="AK33" s="22">
        <v>350</v>
      </c>
      <c r="AL33" s="22">
        <v>0</v>
      </c>
      <c r="AM33" s="22">
        <v>3500000</v>
      </c>
      <c r="AN33" s="22">
        <v>545</v>
      </c>
      <c r="AO33" s="22">
        <v>0</v>
      </c>
      <c r="AP33" s="22">
        <v>5450000</v>
      </c>
      <c r="AQ33" s="12">
        <f t="shared" ref="AQ33:AS33" si="28">G33+J33+M33+P33+S33+V33+Y33+AB33+AE33+AH33+AK33+AN33</f>
        <v>5297</v>
      </c>
      <c r="AR33" s="12">
        <f t="shared" si="28"/>
        <v>0</v>
      </c>
      <c r="AS33" s="12">
        <f t="shared" si="28"/>
        <v>52970000</v>
      </c>
    </row>
    <row r="34" spans="1:45" ht="13.5" customHeight="1">
      <c r="A34" s="8">
        <f t="shared" si="1"/>
        <v>29</v>
      </c>
      <c r="B34" s="9" t="s">
        <v>68</v>
      </c>
      <c r="C34" s="9" t="s">
        <v>29</v>
      </c>
      <c r="D34" s="9" t="s">
        <v>69</v>
      </c>
      <c r="E34" s="10">
        <v>19</v>
      </c>
      <c r="F34" s="10">
        <v>6</v>
      </c>
      <c r="G34" s="11">
        <v>20</v>
      </c>
      <c r="H34" s="11">
        <v>0</v>
      </c>
      <c r="I34" s="11">
        <v>0</v>
      </c>
      <c r="J34" s="11">
        <v>25</v>
      </c>
      <c r="K34" s="11">
        <v>0</v>
      </c>
      <c r="L34" s="11">
        <v>0</v>
      </c>
      <c r="M34" s="11">
        <v>37</v>
      </c>
      <c r="N34" s="11">
        <v>0</v>
      </c>
      <c r="O34" s="11">
        <v>0</v>
      </c>
      <c r="P34" s="11">
        <v>15</v>
      </c>
      <c r="Q34" s="11">
        <v>0</v>
      </c>
      <c r="R34" s="11">
        <v>0</v>
      </c>
      <c r="S34" s="11">
        <v>10</v>
      </c>
      <c r="T34" s="11">
        <v>0</v>
      </c>
      <c r="U34" s="11">
        <v>0</v>
      </c>
      <c r="V34" s="11">
        <v>7</v>
      </c>
      <c r="W34" s="11">
        <v>0</v>
      </c>
      <c r="X34" s="11">
        <v>0</v>
      </c>
      <c r="Y34" s="11">
        <v>13</v>
      </c>
      <c r="Z34" s="11">
        <v>0</v>
      </c>
      <c r="AA34" s="11">
        <v>0</v>
      </c>
      <c r="AB34" s="11">
        <v>12</v>
      </c>
      <c r="AC34" s="11">
        <v>0</v>
      </c>
      <c r="AD34" s="11">
        <v>0</v>
      </c>
      <c r="AE34" s="11">
        <v>5</v>
      </c>
      <c r="AF34" s="11">
        <v>0</v>
      </c>
      <c r="AG34" s="11">
        <v>0</v>
      </c>
      <c r="AH34" s="11">
        <v>3</v>
      </c>
      <c r="AI34" s="11">
        <v>0</v>
      </c>
      <c r="AJ34" s="11">
        <v>0</v>
      </c>
      <c r="AK34" s="11">
        <v>8</v>
      </c>
      <c r="AL34" s="11">
        <v>0</v>
      </c>
      <c r="AM34" s="11">
        <v>0</v>
      </c>
      <c r="AN34" s="11">
        <v>17</v>
      </c>
      <c r="AO34" s="11">
        <v>0</v>
      </c>
      <c r="AP34" s="11">
        <v>0</v>
      </c>
      <c r="AQ34" s="12">
        <f t="shared" ref="AQ34:AS34" si="29">G34+J34+M34+P34+S34+V34+Y34+AB34+AE34+AH34+AK34+AN34</f>
        <v>172</v>
      </c>
      <c r="AR34" s="12">
        <f t="shared" si="29"/>
        <v>0</v>
      </c>
      <c r="AS34" s="12">
        <f t="shared" si="29"/>
        <v>0</v>
      </c>
    </row>
    <row r="35" spans="1:45" ht="15.75" customHeight="1">
      <c r="A35" s="8">
        <f t="shared" si="1"/>
        <v>30</v>
      </c>
      <c r="B35" s="9" t="s">
        <v>70</v>
      </c>
      <c r="C35" s="9" t="s">
        <v>41</v>
      </c>
      <c r="D35" s="9" t="s">
        <v>30</v>
      </c>
      <c r="E35" s="10">
        <v>2</v>
      </c>
      <c r="F35" s="10">
        <v>0</v>
      </c>
      <c r="G35" s="11">
        <v>19650</v>
      </c>
      <c r="H35" s="11">
        <v>0</v>
      </c>
      <c r="I35" s="11">
        <v>0</v>
      </c>
      <c r="J35" s="11">
        <v>20300</v>
      </c>
      <c r="K35" s="11">
        <v>0</v>
      </c>
      <c r="L35" s="11">
        <v>0</v>
      </c>
      <c r="M35" s="11">
        <v>30460</v>
      </c>
      <c r="N35" s="11">
        <v>0</v>
      </c>
      <c r="O35" s="11">
        <v>0</v>
      </c>
      <c r="P35" s="11">
        <v>24425</v>
      </c>
      <c r="Q35" s="11">
        <v>0</v>
      </c>
      <c r="R35" s="11">
        <v>0</v>
      </c>
      <c r="S35" s="11">
        <v>17705</v>
      </c>
      <c r="T35" s="11">
        <v>0</v>
      </c>
      <c r="U35" s="11">
        <v>0</v>
      </c>
      <c r="V35" s="11">
        <v>15355</v>
      </c>
      <c r="W35" s="11">
        <v>0</v>
      </c>
      <c r="X35" s="11">
        <v>0</v>
      </c>
      <c r="Y35" s="11">
        <v>26850</v>
      </c>
      <c r="Z35" s="11">
        <v>0</v>
      </c>
      <c r="AA35" s="11">
        <v>0</v>
      </c>
      <c r="AB35" s="11">
        <v>5900</v>
      </c>
      <c r="AC35" s="11">
        <v>0</v>
      </c>
      <c r="AD35" s="11">
        <v>0</v>
      </c>
      <c r="AE35" s="11">
        <v>18955</v>
      </c>
      <c r="AF35" s="11">
        <v>0</v>
      </c>
      <c r="AG35" s="11">
        <v>0</v>
      </c>
      <c r="AH35" s="11">
        <v>17880</v>
      </c>
      <c r="AI35" s="11">
        <v>0</v>
      </c>
      <c r="AJ35" s="11">
        <v>0</v>
      </c>
      <c r="AK35" s="11">
        <v>9895</v>
      </c>
      <c r="AL35" s="11">
        <v>0</v>
      </c>
      <c r="AM35" s="11">
        <v>0</v>
      </c>
      <c r="AN35" s="11">
        <v>24225</v>
      </c>
      <c r="AO35" s="11">
        <v>0</v>
      </c>
      <c r="AP35" s="11">
        <v>0</v>
      </c>
      <c r="AQ35" s="12">
        <f t="shared" ref="AQ35:AS35" si="30">G35+J35+M35+P35+S35+V35+Y35+AB35+AE35+AH35+AK35+AN35</f>
        <v>231600</v>
      </c>
      <c r="AR35" s="12">
        <f t="shared" si="30"/>
        <v>0</v>
      </c>
      <c r="AS35" s="12">
        <f t="shared" si="30"/>
        <v>0</v>
      </c>
    </row>
    <row r="36" spans="1:45" ht="15.75" customHeight="1">
      <c r="A36" s="8">
        <f t="shared" si="1"/>
        <v>31</v>
      </c>
      <c r="B36" s="9" t="s">
        <v>71</v>
      </c>
      <c r="C36" s="9" t="s">
        <v>29</v>
      </c>
      <c r="D36" s="9" t="s">
        <v>58</v>
      </c>
      <c r="E36" s="10">
        <v>23</v>
      </c>
      <c r="F36" s="10">
        <v>9</v>
      </c>
      <c r="G36" s="11">
        <v>2378</v>
      </c>
      <c r="H36" s="11">
        <v>0</v>
      </c>
      <c r="I36" s="11">
        <v>0</v>
      </c>
      <c r="J36" s="11">
        <v>902</v>
      </c>
      <c r="K36" s="11">
        <v>0</v>
      </c>
      <c r="L36" s="11">
        <v>0</v>
      </c>
      <c r="M36" s="11">
        <v>67</v>
      </c>
      <c r="N36" s="11">
        <v>0</v>
      </c>
      <c r="O36" s="11">
        <v>0</v>
      </c>
      <c r="P36" s="11">
        <v>1882</v>
      </c>
      <c r="Q36" s="11">
        <v>0</v>
      </c>
      <c r="R36" s="11">
        <v>0</v>
      </c>
      <c r="S36" s="11">
        <v>3062</v>
      </c>
      <c r="T36" s="11">
        <v>0</v>
      </c>
      <c r="U36" s="11">
        <v>0</v>
      </c>
      <c r="V36" s="11">
        <v>2784</v>
      </c>
      <c r="W36" s="11">
        <v>0</v>
      </c>
      <c r="X36" s="11">
        <v>0</v>
      </c>
      <c r="Y36" s="11">
        <v>3709</v>
      </c>
      <c r="Z36" s="11">
        <v>0</v>
      </c>
      <c r="AA36" s="11">
        <v>0</v>
      </c>
      <c r="AB36" s="11">
        <v>1712</v>
      </c>
      <c r="AC36" s="11">
        <v>0</v>
      </c>
      <c r="AD36" s="11">
        <v>0</v>
      </c>
      <c r="AE36" s="11">
        <v>2501</v>
      </c>
      <c r="AF36" s="11">
        <v>0</v>
      </c>
      <c r="AG36" s="11">
        <v>0</v>
      </c>
      <c r="AH36" s="11">
        <v>2939</v>
      </c>
      <c r="AI36" s="11">
        <v>0</v>
      </c>
      <c r="AJ36" s="11">
        <v>0</v>
      </c>
      <c r="AK36" s="11">
        <v>2082</v>
      </c>
      <c r="AL36" s="11">
        <v>0</v>
      </c>
      <c r="AM36" s="11">
        <v>0</v>
      </c>
      <c r="AN36" s="11">
        <v>3765</v>
      </c>
      <c r="AO36" s="11">
        <v>0</v>
      </c>
      <c r="AP36" s="11">
        <v>0</v>
      </c>
      <c r="AQ36" s="12">
        <f t="shared" ref="AQ36:AS36" si="31">G36+J36+M36+P36+S36+V36+Y36+AB36+AE36+AH36+AK36+AN36</f>
        <v>27783</v>
      </c>
      <c r="AR36" s="12">
        <f t="shared" si="31"/>
        <v>0</v>
      </c>
      <c r="AS36" s="12">
        <f t="shared" si="31"/>
        <v>0</v>
      </c>
    </row>
    <row r="37" spans="1:45" ht="15.75" customHeight="1">
      <c r="A37" s="8">
        <f t="shared" si="1"/>
        <v>32</v>
      </c>
      <c r="B37" s="9" t="s">
        <v>72</v>
      </c>
      <c r="C37" s="9" t="s">
        <v>26</v>
      </c>
      <c r="D37" s="9" t="s">
        <v>58</v>
      </c>
      <c r="E37" s="10">
        <v>5</v>
      </c>
      <c r="F37" s="10">
        <v>2</v>
      </c>
      <c r="G37" s="11">
        <v>3859</v>
      </c>
      <c r="H37" s="11">
        <v>0</v>
      </c>
      <c r="I37" s="11">
        <v>53505000</v>
      </c>
      <c r="J37" s="11">
        <v>2970</v>
      </c>
      <c r="K37" s="11">
        <v>0</v>
      </c>
      <c r="L37" s="11">
        <v>36165000</v>
      </c>
      <c r="M37" s="11">
        <v>585</v>
      </c>
      <c r="N37" s="11">
        <v>0</v>
      </c>
      <c r="O37" s="11">
        <v>7003333</v>
      </c>
      <c r="P37" s="11">
        <v>6830</v>
      </c>
      <c r="Q37" s="11">
        <v>0</v>
      </c>
      <c r="R37" s="11">
        <v>93920000</v>
      </c>
      <c r="S37" s="11">
        <v>5198</v>
      </c>
      <c r="T37" s="11">
        <v>0</v>
      </c>
      <c r="U37" s="11">
        <v>69865000</v>
      </c>
      <c r="V37" s="11">
        <v>5479</v>
      </c>
      <c r="W37" s="11">
        <v>0</v>
      </c>
      <c r="X37" s="11">
        <v>70885000</v>
      </c>
      <c r="Y37" s="11">
        <v>3944</v>
      </c>
      <c r="Z37" s="11">
        <v>0</v>
      </c>
      <c r="AA37" s="11">
        <v>49650000</v>
      </c>
      <c r="AB37" s="11">
        <v>1993</v>
      </c>
      <c r="AC37" s="11">
        <v>0</v>
      </c>
      <c r="AD37" s="11">
        <v>26870000</v>
      </c>
      <c r="AE37" s="11">
        <v>2769</v>
      </c>
      <c r="AF37" s="11">
        <v>0</v>
      </c>
      <c r="AG37" s="11">
        <v>36575000</v>
      </c>
      <c r="AH37" s="11">
        <v>3897</v>
      </c>
      <c r="AI37" s="11">
        <v>0</v>
      </c>
      <c r="AJ37" s="11">
        <v>50365000</v>
      </c>
      <c r="AK37" s="11">
        <v>2665</v>
      </c>
      <c r="AL37" s="11">
        <v>0</v>
      </c>
      <c r="AM37" s="11">
        <v>35555000</v>
      </c>
      <c r="AN37" s="11">
        <v>5107</v>
      </c>
      <c r="AO37" s="11">
        <v>0</v>
      </c>
      <c r="AP37" s="11">
        <v>68370000</v>
      </c>
      <c r="AQ37" s="12">
        <f t="shared" ref="AQ37:AS37" si="32">G37+J37+M37+P37+S37+V37+Y37+AB37+AE37+AH37+AK37+AN37</f>
        <v>45296</v>
      </c>
      <c r="AR37" s="12">
        <f t="shared" si="32"/>
        <v>0</v>
      </c>
      <c r="AS37" s="12">
        <f t="shared" si="32"/>
        <v>598728333</v>
      </c>
    </row>
    <row r="38" spans="1:45" ht="15.75" customHeight="1">
      <c r="A38" s="8">
        <f t="shared" si="1"/>
        <v>33</v>
      </c>
      <c r="B38" s="9" t="s">
        <v>73</v>
      </c>
      <c r="C38" s="9" t="s">
        <v>41</v>
      </c>
      <c r="D38" s="9" t="s">
        <v>55</v>
      </c>
      <c r="E38" s="10">
        <v>15</v>
      </c>
      <c r="F38" s="10">
        <v>4</v>
      </c>
      <c r="G38" s="11">
        <v>18543</v>
      </c>
      <c r="H38" s="11">
        <v>166</v>
      </c>
      <c r="I38" s="11">
        <v>0</v>
      </c>
      <c r="J38" s="11">
        <v>10341</v>
      </c>
      <c r="K38" s="11">
        <v>447</v>
      </c>
      <c r="L38" s="11">
        <v>0</v>
      </c>
      <c r="M38" s="11">
        <v>4096</v>
      </c>
      <c r="N38" s="11">
        <v>535</v>
      </c>
      <c r="O38" s="11">
        <v>0</v>
      </c>
      <c r="P38" s="11">
        <v>18321</v>
      </c>
      <c r="Q38" s="11">
        <v>556</v>
      </c>
      <c r="R38" s="11">
        <v>0</v>
      </c>
      <c r="S38" s="11">
        <v>19412</v>
      </c>
      <c r="T38" s="11">
        <v>0</v>
      </c>
      <c r="U38" s="11">
        <v>0</v>
      </c>
      <c r="V38" s="11">
        <v>17473</v>
      </c>
      <c r="W38" s="11">
        <v>0</v>
      </c>
      <c r="X38" s="11">
        <v>0</v>
      </c>
      <c r="Y38" s="11">
        <v>14750</v>
      </c>
      <c r="Z38" s="11">
        <v>0</v>
      </c>
      <c r="AA38" s="11">
        <v>0</v>
      </c>
      <c r="AB38" s="11">
        <v>7697</v>
      </c>
      <c r="AC38" s="11">
        <v>0</v>
      </c>
      <c r="AD38" s="11">
        <v>0</v>
      </c>
      <c r="AE38" s="11">
        <v>11560</v>
      </c>
      <c r="AF38" s="11">
        <v>0</v>
      </c>
      <c r="AG38" s="11">
        <v>0</v>
      </c>
      <c r="AH38" s="11">
        <v>9745</v>
      </c>
      <c r="AI38" s="11">
        <v>0</v>
      </c>
      <c r="AJ38" s="11">
        <v>0</v>
      </c>
      <c r="AK38" s="11">
        <v>14287</v>
      </c>
      <c r="AL38" s="11">
        <v>0</v>
      </c>
      <c r="AM38" s="11">
        <v>0</v>
      </c>
      <c r="AN38" s="11">
        <v>31166</v>
      </c>
      <c r="AO38" s="11">
        <v>0</v>
      </c>
      <c r="AP38" s="11">
        <v>0</v>
      </c>
      <c r="AQ38" s="12">
        <f t="shared" ref="AQ38:AS38" si="33">G38+J38+M38+P38+S38+V38+Y38+AB38+AE38+AH38+AK38+AN38</f>
        <v>177391</v>
      </c>
      <c r="AR38" s="12">
        <f t="shared" si="33"/>
        <v>1704</v>
      </c>
      <c r="AS38" s="12">
        <f t="shared" si="33"/>
        <v>0</v>
      </c>
    </row>
    <row r="39" spans="1:45" ht="15.75" customHeight="1">
      <c r="A39" s="8">
        <f t="shared" si="1"/>
        <v>34</v>
      </c>
      <c r="B39" s="9" t="s">
        <v>74</v>
      </c>
      <c r="C39" s="9" t="s">
        <v>41</v>
      </c>
      <c r="D39" s="9" t="s">
        <v>55</v>
      </c>
      <c r="E39" s="10">
        <v>6</v>
      </c>
      <c r="F39" s="10">
        <v>0</v>
      </c>
      <c r="G39" s="11">
        <v>1731</v>
      </c>
      <c r="H39" s="11">
        <v>0</v>
      </c>
      <c r="I39" s="11">
        <v>11832000</v>
      </c>
      <c r="J39" s="11">
        <v>1222</v>
      </c>
      <c r="K39" s="11">
        <v>0</v>
      </c>
      <c r="L39" s="11">
        <v>7135000</v>
      </c>
      <c r="M39" s="11">
        <v>451</v>
      </c>
      <c r="N39" s="11">
        <v>0</v>
      </c>
      <c r="O39" s="11">
        <v>2666667</v>
      </c>
      <c r="P39" s="11">
        <v>2025</v>
      </c>
      <c r="Q39" s="11">
        <v>0</v>
      </c>
      <c r="R39" s="11">
        <v>13340000</v>
      </c>
      <c r="S39" s="11">
        <v>3477</v>
      </c>
      <c r="T39" s="11">
        <v>0</v>
      </c>
      <c r="U39" s="11">
        <v>20587500</v>
      </c>
      <c r="V39" s="11">
        <v>1756</v>
      </c>
      <c r="W39" s="11">
        <v>0</v>
      </c>
      <c r="X39" s="11">
        <v>14805000</v>
      </c>
      <c r="Y39" s="11">
        <v>1242</v>
      </c>
      <c r="Z39" s="11">
        <v>0</v>
      </c>
      <c r="AA39" s="11">
        <v>7340000</v>
      </c>
      <c r="AB39" s="11">
        <v>780</v>
      </c>
      <c r="AC39" s="11">
        <v>8</v>
      </c>
      <c r="AD39" s="11">
        <v>5005000</v>
      </c>
      <c r="AE39" s="11">
        <v>1106</v>
      </c>
      <c r="AF39" s="11">
        <v>8</v>
      </c>
      <c r="AG39" s="11">
        <v>6490000</v>
      </c>
      <c r="AH39" s="11">
        <v>1441</v>
      </c>
      <c r="AI39" s="11">
        <v>2</v>
      </c>
      <c r="AJ39" s="11">
        <v>8712000</v>
      </c>
      <c r="AK39" s="11">
        <v>1682</v>
      </c>
      <c r="AL39" s="11">
        <v>0</v>
      </c>
      <c r="AM39" s="11">
        <v>10045000</v>
      </c>
      <c r="AN39" s="11">
        <v>1753</v>
      </c>
      <c r="AO39" s="11">
        <v>0</v>
      </c>
      <c r="AP39" s="11">
        <v>20685000</v>
      </c>
      <c r="AQ39" s="12">
        <f t="shared" ref="AQ39:AS39" si="34">G39+J39+M39+P39+S39+V39+Y39+AB39+AE39+AH39+AK39+AN39</f>
        <v>18666</v>
      </c>
      <c r="AR39" s="12">
        <f t="shared" si="34"/>
        <v>18</v>
      </c>
      <c r="AS39" s="12">
        <f t="shared" si="34"/>
        <v>128643167</v>
      </c>
    </row>
    <row r="40" spans="1:45" ht="17.25" customHeight="1">
      <c r="A40" s="8">
        <f t="shared" si="1"/>
        <v>35</v>
      </c>
      <c r="B40" s="9" t="s">
        <v>75</v>
      </c>
      <c r="C40" s="9" t="s">
        <v>26</v>
      </c>
      <c r="D40" s="9" t="s">
        <v>58</v>
      </c>
      <c r="E40" s="10">
        <v>6</v>
      </c>
      <c r="F40" s="10">
        <v>1</v>
      </c>
      <c r="G40" s="11">
        <v>12642</v>
      </c>
      <c r="H40" s="11">
        <v>0</v>
      </c>
      <c r="I40" s="11">
        <v>108305000</v>
      </c>
      <c r="J40" s="11">
        <v>8574</v>
      </c>
      <c r="K40" s="11">
        <v>0</v>
      </c>
      <c r="L40" s="11">
        <v>102115000</v>
      </c>
      <c r="M40" s="11">
        <v>2346</v>
      </c>
      <c r="N40" s="11">
        <v>0</v>
      </c>
      <c r="O40" s="11">
        <v>27963333</v>
      </c>
      <c r="P40" s="11">
        <v>11900</v>
      </c>
      <c r="Q40" s="11">
        <v>0</v>
      </c>
      <c r="R40" s="11">
        <v>156730000</v>
      </c>
      <c r="S40" s="11">
        <v>11554</v>
      </c>
      <c r="T40" s="11">
        <v>0</v>
      </c>
      <c r="U40" s="11">
        <v>155410000</v>
      </c>
      <c r="V40" s="11">
        <v>10847</v>
      </c>
      <c r="W40" s="11">
        <v>0</v>
      </c>
      <c r="X40" s="11">
        <v>139735000</v>
      </c>
      <c r="Y40" s="11">
        <v>8130</v>
      </c>
      <c r="Z40" s="11">
        <v>0</v>
      </c>
      <c r="AA40" s="11">
        <v>98360000</v>
      </c>
      <c r="AB40" s="11">
        <v>6784</v>
      </c>
      <c r="AC40" s="11">
        <v>0</v>
      </c>
      <c r="AD40" s="11">
        <v>84830000</v>
      </c>
      <c r="AE40" s="11">
        <v>7788</v>
      </c>
      <c r="AF40" s="11">
        <v>0</v>
      </c>
      <c r="AG40" s="11">
        <v>98095000</v>
      </c>
      <c r="AH40" s="11">
        <v>8523</v>
      </c>
      <c r="AI40" s="11">
        <v>0</v>
      </c>
      <c r="AJ40" s="11">
        <v>107580000</v>
      </c>
      <c r="AK40" s="11">
        <v>6323</v>
      </c>
      <c r="AL40" s="11">
        <v>0</v>
      </c>
      <c r="AM40" s="11">
        <v>310235000</v>
      </c>
      <c r="AN40" s="11">
        <v>8396</v>
      </c>
      <c r="AO40" s="11">
        <v>4</v>
      </c>
      <c r="AP40" s="11">
        <v>112770000</v>
      </c>
      <c r="AQ40" s="12">
        <f t="shared" ref="AQ40:AS40" si="35">G40+J40+M40+P40+S40+V40+Y40+AB40+AE40+AH40+AK40+AN40</f>
        <v>103807</v>
      </c>
      <c r="AR40" s="12">
        <f t="shared" si="35"/>
        <v>4</v>
      </c>
      <c r="AS40" s="12">
        <f t="shared" si="35"/>
        <v>1502128333</v>
      </c>
    </row>
    <row r="41" spans="1:45" ht="13.5" customHeight="1">
      <c r="A41" s="8">
        <f t="shared" si="1"/>
        <v>36</v>
      </c>
      <c r="B41" s="9" t="s">
        <v>76</v>
      </c>
      <c r="C41" s="9" t="s">
        <v>29</v>
      </c>
      <c r="D41" s="9" t="s">
        <v>27</v>
      </c>
      <c r="E41" s="10">
        <v>5</v>
      </c>
      <c r="F41" s="10">
        <v>2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4611</v>
      </c>
      <c r="N41" s="11">
        <v>0</v>
      </c>
      <c r="O41" s="11">
        <v>0</v>
      </c>
      <c r="P41" s="11">
        <v>6648</v>
      </c>
      <c r="Q41" s="11">
        <v>0</v>
      </c>
      <c r="R41" s="11">
        <v>0</v>
      </c>
      <c r="S41" s="11">
        <v>5726</v>
      </c>
      <c r="T41" s="11">
        <v>0</v>
      </c>
      <c r="U41" s="11">
        <v>0</v>
      </c>
      <c r="V41" s="11">
        <v>4514</v>
      </c>
      <c r="W41" s="11">
        <v>0</v>
      </c>
      <c r="X41" s="11">
        <v>0</v>
      </c>
      <c r="Y41" s="11">
        <v>4700</v>
      </c>
      <c r="Z41" s="11">
        <v>0</v>
      </c>
      <c r="AA41" s="11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0</v>
      </c>
      <c r="AI41" s="23">
        <v>0</v>
      </c>
      <c r="AJ41" s="23">
        <v>0</v>
      </c>
      <c r="AK41" s="23">
        <v>0</v>
      </c>
      <c r="AL41" s="23">
        <v>0</v>
      </c>
      <c r="AM41" s="23">
        <v>0</v>
      </c>
      <c r="AN41" s="11">
        <v>1257</v>
      </c>
      <c r="AO41" s="11">
        <v>0</v>
      </c>
      <c r="AP41" s="11">
        <v>0</v>
      </c>
      <c r="AQ41" s="12">
        <f t="shared" ref="AQ41:AS41" si="36">G41+J41+M41+P41+S41+V41+Y41+AB41+AE41+AH41+AK41+AN41</f>
        <v>27456</v>
      </c>
      <c r="AR41" s="12">
        <f t="shared" si="36"/>
        <v>0</v>
      </c>
      <c r="AS41" s="12">
        <f t="shared" si="36"/>
        <v>0</v>
      </c>
    </row>
    <row r="42" spans="1:45" ht="15.75" customHeight="1">
      <c r="A42" s="8">
        <f t="shared" si="1"/>
        <v>37</v>
      </c>
      <c r="B42" s="9" t="s">
        <v>77</v>
      </c>
      <c r="C42" s="9" t="s">
        <v>26</v>
      </c>
      <c r="D42" s="9" t="s">
        <v>53</v>
      </c>
      <c r="E42" s="10">
        <v>0</v>
      </c>
      <c r="F42" s="10">
        <v>0</v>
      </c>
      <c r="G42" s="11">
        <v>958</v>
      </c>
      <c r="H42" s="11">
        <v>0</v>
      </c>
      <c r="I42" s="11">
        <v>0</v>
      </c>
      <c r="J42" s="11">
        <v>542</v>
      </c>
      <c r="K42" s="11">
        <v>0</v>
      </c>
      <c r="L42" s="11">
        <v>0</v>
      </c>
      <c r="M42" s="11">
        <v>247</v>
      </c>
      <c r="N42" s="11">
        <v>0</v>
      </c>
      <c r="O42" s="11">
        <v>0</v>
      </c>
      <c r="P42" s="11">
        <v>1248</v>
      </c>
      <c r="Q42" s="11">
        <v>0</v>
      </c>
      <c r="R42" s="11">
        <v>0</v>
      </c>
      <c r="S42" s="11">
        <v>1034</v>
      </c>
      <c r="T42" s="11">
        <v>0</v>
      </c>
      <c r="U42" s="11">
        <v>0</v>
      </c>
      <c r="V42" s="11">
        <v>1184</v>
      </c>
      <c r="W42" s="11">
        <v>0</v>
      </c>
      <c r="X42" s="11">
        <v>0</v>
      </c>
      <c r="Y42" s="11">
        <v>1198</v>
      </c>
      <c r="Z42" s="11">
        <v>0</v>
      </c>
      <c r="AA42" s="11">
        <v>0</v>
      </c>
      <c r="AB42" s="11">
        <v>1138</v>
      </c>
      <c r="AC42" s="11">
        <v>0</v>
      </c>
      <c r="AD42" s="11">
        <v>0</v>
      </c>
      <c r="AE42" s="11">
        <v>1208</v>
      </c>
      <c r="AF42" s="11">
        <v>0</v>
      </c>
      <c r="AG42" s="11">
        <v>0</v>
      </c>
      <c r="AH42" s="11">
        <v>1117</v>
      </c>
      <c r="AI42" s="11">
        <v>0</v>
      </c>
      <c r="AJ42" s="11">
        <v>0</v>
      </c>
      <c r="AK42" s="11">
        <v>1192</v>
      </c>
      <c r="AL42" s="11">
        <v>0</v>
      </c>
      <c r="AM42" s="11">
        <v>0</v>
      </c>
      <c r="AN42" s="11">
        <v>3940</v>
      </c>
      <c r="AO42" s="11">
        <v>0</v>
      </c>
      <c r="AP42" s="11">
        <v>0</v>
      </c>
      <c r="AQ42" s="12">
        <f t="shared" ref="AQ42:AS42" si="37">G42+J42+M42+P42+S42+V42+Y42+AB42+AE42+AH42+AK42+AN42</f>
        <v>15006</v>
      </c>
      <c r="AR42" s="12">
        <f t="shared" si="37"/>
        <v>0</v>
      </c>
      <c r="AS42" s="12">
        <f t="shared" si="37"/>
        <v>0</v>
      </c>
    </row>
    <row r="43" spans="1:45" ht="15.75" customHeight="1">
      <c r="A43" s="8">
        <f t="shared" si="1"/>
        <v>38</v>
      </c>
      <c r="B43" s="9" t="s">
        <v>78</v>
      </c>
      <c r="C43" s="9" t="s">
        <v>43</v>
      </c>
      <c r="D43" s="9" t="s">
        <v>44</v>
      </c>
      <c r="E43" s="10">
        <v>1306</v>
      </c>
      <c r="F43" s="10">
        <v>1720</v>
      </c>
      <c r="G43" s="11">
        <v>2048</v>
      </c>
      <c r="H43" s="11">
        <v>0</v>
      </c>
      <c r="I43" s="11">
        <v>0</v>
      </c>
      <c r="J43" s="11">
        <v>2238</v>
      </c>
      <c r="K43" s="11">
        <v>8</v>
      </c>
      <c r="L43" s="11">
        <v>0</v>
      </c>
      <c r="M43" s="11">
        <v>214</v>
      </c>
      <c r="N43" s="11">
        <v>0</v>
      </c>
      <c r="O43" s="11">
        <v>0</v>
      </c>
      <c r="P43" s="11">
        <v>2737</v>
      </c>
      <c r="Q43" s="11">
        <v>0</v>
      </c>
      <c r="R43" s="11">
        <v>0</v>
      </c>
      <c r="S43" s="11">
        <v>3434</v>
      </c>
      <c r="T43" s="11">
        <v>0</v>
      </c>
      <c r="U43" s="11">
        <v>0</v>
      </c>
      <c r="V43" s="11">
        <v>3833</v>
      </c>
      <c r="W43" s="11">
        <v>4</v>
      </c>
      <c r="X43" s="11">
        <v>0</v>
      </c>
      <c r="Y43" s="11">
        <v>2463</v>
      </c>
      <c r="Z43" s="11">
        <v>0</v>
      </c>
      <c r="AA43" s="11">
        <v>0</v>
      </c>
      <c r="AB43" s="11">
        <v>2328</v>
      </c>
      <c r="AC43" s="11">
        <v>0</v>
      </c>
      <c r="AD43" s="11">
        <v>0</v>
      </c>
      <c r="AE43" s="11">
        <v>3510</v>
      </c>
      <c r="AF43" s="11">
        <v>0</v>
      </c>
      <c r="AG43" s="11">
        <v>0</v>
      </c>
      <c r="AH43" s="11">
        <v>4418</v>
      </c>
      <c r="AI43" s="11">
        <v>0</v>
      </c>
      <c r="AJ43" s="11">
        <v>0</v>
      </c>
      <c r="AK43" s="11">
        <v>1186</v>
      </c>
      <c r="AL43" s="11">
        <v>0</v>
      </c>
      <c r="AM43" s="11">
        <v>0</v>
      </c>
      <c r="AN43" s="11">
        <v>3400</v>
      </c>
      <c r="AO43" s="11">
        <v>22</v>
      </c>
      <c r="AP43" s="11">
        <v>0</v>
      </c>
      <c r="AQ43" s="12">
        <f t="shared" ref="AQ43:AS43" si="38">G43+J43+M43+P43+S43+V43+Y43+AB43+AE43+AH43+AK43+AN43</f>
        <v>31809</v>
      </c>
      <c r="AR43" s="12">
        <f t="shared" si="38"/>
        <v>34</v>
      </c>
      <c r="AS43" s="12">
        <f t="shared" si="38"/>
        <v>0</v>
      </c>
    </row>
    <row r="44" spans="1:45" ht="15.75" customHeight="1">
      <c r="A44" s="8">
        <f t="shared" si="1"/>
        <v>39</v>
      </c>
      <c r="B44" s="9" t="s">
        <v>79</v>
      </c>
      <c r="C44" s="9" t="s">
        <v>26</v>
      </c>
      <c r="D44" s="9" t="s">
        <v>48</v>
      </c>
      <c r="E44" s="10">
        <v>282</v>
      </c>
      <c r="F44" s="10">
        <v>117</v>
      </c>
      <c r="G44" s="11">
        <v>12141</v>
      </c>
      <c r="H44" s="11">
        <v>0</v>
      </c>
      <c r="I44" s="11">
        <v>1556573796</v>
      </c>
      <c r="J44" s="11">
        <v>3324</v>
      </c>
      <c r="K44" s="11">
        <v>0</v>
      </c>
      <c r="L44" s="11">
        <v>382657435</v>
      </c>
      <c r="M44" s="11">
        <v>758</v>
      </c>
      <c r="N44" s="11">
        <v>0</v>
      </c>
      <c r="O44" s="11">
        <v>66774127</v>
      </c>
      <c r="P44" s="11">
        <v>11541</v>
      </c>
      <c r="Q44" s="11">
        <v>0</v>
      </c>
      <c r="R44" s="11">
        <v>1494588182</v>
      </c>
      <c r="S44" s="11">
        <v>5062</v>
      </c>
      <c r="T44" s="11">
        <v>0</v>
      </c>
      <c r="U44" s="11">
        <v>614004305</v>
      </c>
      <c r="V44" s="11">
        <v>6159</v>
      </c>
      <c r="W44" s="11">
        <v>0</v>
      </c>
      <c r="X44" s="11">
        <v>754487655</v>
      </c>
      <c r="Y44" s="11">
        <v>7353</v>
      </c>
      <c r="Z44" s="11">
        <v>0</v>
      </c>
      <c r="AA44" s="11">
        <v>943321241</v>
      </c>
      <c r="AB44" s="11">
        <v>3295</v>
      </c>
      <c r="AC44" s="11">
        <v>0</v>
      </c>
      <c r="AD44" s="11">
        <v>314213446</v>
      </c>
      <c r="AE44" s="11">
        <v>3943</v>
      </c>
      <c r="AF44" s="11">
        <v>0</v>
      </c>
      <c r="AG44" s="11">
        <v>418262555</v>
      </c>
      <c r="AH44" s="11">
        <v>2901</v>
      </c>
      <c r="AI44" s="11">
        <v>0</v>
      </c>
      <c r="AJ44" s="11">
        <v>298548333</v>
      </c>
      <c r="AK44" s="11">
        <v>3157</v>
      </c>
      <c r="AL44" s="11">
        <v>0</v>
      </c>
      <c r="AM44" s="11">
        <v>0</v>
      </c>
      <c r="AN44" s="11">
        <v>13710</v>
      </c>
      <c r="AO44" s="11">
        <v>0</v>
      </c>
      <c r="AP44" s="11">
        <v>0</v>
      </c>
      <c r="AQ44" s="12">
        <f t="shared" ref="AQ44:AS44" si="39">G44+J44+M44+P44+S44+V44+Y44+AB44+AE44+AH44+AK44+AN44</f>
        <v>73344</v>
      </c>
      <c r="AR44" s="12">
        <f t="shared" si="39"/>
        <v>0</v>
      </c>
      <c r="AS44" s="12">
        <f t="shared" si="39"/>
        <v>6843431075</v>
      </c>
    </row>
    <row r="45" spans="1:45" ht="15.75" customHeight="1">
      <c r="A45" s="8">
        <f t="shared" si="1"/>
        <v>40</v>
      </c>
      <c r="B45" s="9" t="s">
        <v>80</v>
      </c>
      <c r="C45" s="9" t="s">
        <v>26</v>
      </c>
      <c r="D45" s="9" t="s">
        <v>33</v>
      </c>
      <c r="E45" s="10">
        <v>5</v>
      </c>
      <c r="F45" s="10">
        <v>6</v>
      </c>
      <c r="G45" s="11">
        <v>344</v>
      </c>
      <c r="H45" s="11">
        <v>0</v>
      </c>
      <c r="I45" s="11">
        <v>0</v>
      </c>
      <c r="J45" s="11">
        <v>144</v>
      </c>
      <c r="K45" s="11">
        <v>0</v>
      </c>
      <c r="L45" s="11">
        <v>0</v>
      </c>
      <c r="M45" s="11">
        <v>47</v>
      </c>
      <c r="N45" s="11">
        <v>0</v>
      </c>
      <c r="O45" s="11">
        <v>0</v>
      </c>
      <c r="P45" s="11">
        <v>346</v>
      </c>
      <c r="Q45" s="11">
        <v>0</v>
      </c>
      <c r="R45" s="11">
        <v>0</v>
      </c>
      <c r="S45" s="11">
        <v>413</v>
      </c>
      <c r="T45" s="11">
        <v>0</v>
      </c>
      <c r="U45" s="11">
        <v>0</v>
      </c>
      <c r="V45" s="11">
        <v>143</v>
      </c>
      <c r="W45" s="11">
        <v>0</v>
      </c>
      <c r="X45" s="11">
        <v>0</v>
      </c>
      <c r="Y45" s="11">
        <v>192</v>
      </c>
      <c r="Z45" s="11">
        <v>0</v>
      </c>
      <c r="AA45" s="11">
        <v>0</v>
      </c>
      <c r="AB45" s="11">
        <v>41</v>
      </c>
      <c r="AC45" s="11">
        <v>0</v>
      </c>
      <c r="AD45" s="11">
        <v>0</v>
      </c>
      <c r="AE45" s="11">
        <v>249</v>
      </c>
      <c r="AF45" s="11">
        <v>0</v>
      </c>
      <c r="AG45" s="11">
        <v>0</v>
      </c>
      <c r="AH45" s="11">
        <v>263</v>
      </c>
      <c r="AI45" s="11">
        <v>0</v>
      </c>
      <c r="AJ45" s="11">
        <v>0</v>
      </c>
      <c r="AK45" s="11">
        <v>102</v>
      </c>
      <c r="AL45" s="11">
        <v>0</v>
      </c>
      <c r="AM45" s="11">
        <v>0</v>
      </c>
      <c r="AN45" s="11">
        <v>277</v>
      </c>
      <c r="AO45" s="11">
        <v>0</v>
      </c>
      <c r="AP45" s="11">
        <v>0</v>
      </c>
      <c r="AQ45" s="12">
        <f t="shared" ref="AQ45:AS45" si="40">G45+J45+M45+P45+S45+V45+Y45+AB45+AE45+AH45+AK45+AN45</f>
        <v>2561</v>
      </c>
      <c r="AR45" s="12">
        <f t="shared" si="40"/>
        <v>0</v>
      </c>
      <c r="AS45" s="12">
        <f t="shared" si="40"/>
        <v>0</v>
      </c>
    </row>
    <row r="46" spans="1:45" ht="15.75" customHeight="1">
      <c r="A46" s="8">
        <f t="shared" si="1"/>
        <v>41</v>
      </c>
      <c r="B46" s="9" t="s">
        <v>81</v>
      </c>
      <c r="C46" s="9" t="s">
        <v>26</v>
      </c>
      <c r="D46" s="9" t="s">
        <v>33</v>
      </c>
      <c r="E46" s="10">
        <v>47</v>
      </c>
      <c r="F46" s="10">
        <v>30</v>
      </c>
      <c r="G46" s="11">
        <v>35975</v>
      </c>
      <c r="H46" s="11">
        <v>0</v>
      </c>
      <c r="I46" s="11">
        <v>0</v>
      </c>
      <c r="J46" s="11">
        <v>18876</v>
      </c>
      <c r="K46" s="11">
        <v>0</v>
      </c>
      <c r="L46" s="11">
        <v>0</v>
      </c>
      <c r="M46" s="11">
        <v>1882</v>
      </c>
      <c r="N46" s="11">
        <v>0</v>
      </c>
      <c r="O46" s="11">
        <v>0</v>
      </c>
      <c r="P46" s="11">
        <v>46226</v>
      </c>
      <c r="Q46" s="11">
        <v>0</v>
      </c>
      <c r="R46" s="11">
        <v>0</v>
      </c>
      <c r="S46" s="11">
        <v>52852</v>
      </c>
      <c r="T46" s="11">
        <v>0</v>
      </c>
      <c r="U46" s="11">
        <v>0</v>
      </c>
      <c r="V46" s="11">
        <v>48031</v>
      </c>
      <c r="W46" s="11">
        <v>0</v>
      </c>
      <c r="X46" s="11">
        <v>0</v>
      </c>
      <c r="Y46" s="11">
        <v>39356</v>
      </c>
      <c r="Z46" s="11">
        <v>0</v>
      </c>
      <c r="AA46" s="11">
        <v>0</v>
      </c>
      <c r="AB46" s="11">
        <v>20601</v>
      </c>
      <c r="AC46" s="11">
        <v>0</v>
      </c>
      <c r="AD46" s="11">
        <v>0</v>
      </c>
      <c r="AE46" s="11">
        <v>26041</v>
      </c>
      <c r="AF46" s="11">
        <v>0</v>
      </c>
      <c r="AG46" s="11">
        <v>0</v>
      </c>
      <c r="AH46" s="11">
        <v>24671</v>
      </c>
      <c r="AI46" s="11">
        <v>0</v>
      </c>
      <c r="AJ46" s="11">
        <v>0</v>
      </c>
      <c r="AK46" s="11">
        <v>29082</v>
      </c>
      <c r="AL46" s="11">
        <v>0</v>
      </c>
      <c r="AM46" s="11">
        <v>0</v>
      </c>
      <c r="AN46" s="11">
        <v>81449</v>
      </c>
      <c r="AO46" s="11">
        <v>0</v>
      </c>
      <c r="AP46" s="11">
        <v>0</v>
      </c>
      <c r="AQ46" s="12">
        <f t="shared" ref="AQ46:AS46" si="41">G46+J46+M46+P46+S46+V46+Y46+AB46+AE46+AH46+AK46+AN46</f>
        <v>425042</v>
      </c>
      <c r="AR46" s="12">
        <f t="shared" si="41"/>
        <v>0</v>
      </c>
      <c r="AS46" s="12">
        <f t="shared" si="41"/>
        <v>0</v>
      </c>
    </row>
    <row r="47" spans="1:45" ht="15.75" customHeight="1">
      <c r="A47" s="8">
        <f t="shared" si="1"/>
        <v>42</v>
      </c>
      <c r="B47" s="9" t="s">
        <v>82</v>
      </c>
      <c r="C47" s="9" t="s">
        <v>26</v>
      </c>
      <c r="D47" s="9" t="s">
        <v>48</v>
      </c>
      <c r="E47" s="10">
        <v>7</v>
      </c>
      <c r="F47" s="10">
        <v>5</v>
      </c>
      <c r="G47" s="11">
        <v>440</v>
      </c>
      <c r="H47" s="11">
        <v>0</v>
      </c>
      <c r="I47" s="11">
        <v>4612000</v>
      </c>
      <c r="J47" s="11">
        <v>675</v>
      </c>
      <c r="K47" s="11">
        <v>0</v>
      </c>
      <c r="L47" s="11">
        <v>7088000</v>
      </c>
      <c r="M47" s="11">
        <v>110</v>
      </c>
      <c r="N47" s="11">
        <v>0</v>
      </c>
      <c r="O47" s="11">
        <v>1236000</v>
      </c>
      <c r="P47" s="11">
        <v>1100</v>
      </c>
      <c r="Q47" s="11">
        <v>0</v>
      </c>
      <c r="R47" s="11">
        <v>11423000</v>
      </c>
      <c r="S47" s="11">
        <v>1450</v>
      </c>
      <c r="T47" s="11">
        <v>0</v>
      </c>
      <c r="U47" s="11">
        <v>15035000</v>
      </c>
      <c r="V47" s="11">
        <v>1460</v>
      </c>
      <c r="W47" s="11">
        <v>0</v>
      </c>
      <c r="X47" s="11">
        <v>15100000</v>
      </c>
      <c r="Y47" s="11">
        <v>480</v>
      </c>
      <c r="Z47" s="11">
        <v>0</v>
      </c>
      <c r="AA47" s="11">
        <v>0</v>
      </c>
      <c r="AB47" s="11">
        <v>350</v>
      </c>
      <c r="AC47" s="11">
        <v>0</v>
      </c>
      <c r="AD47" s="11">
        <v>0</v>
      </c>
      <c r="AE47" s="11">
        <v>525</v>
      </c>
      <c r="AF47" s="11">
        <v>0</v>
      </c>
      <c r="AG47" s="11">
        <v>0</v>
      </c>
      <c r="AH47" s="11">
        <v>1080</v>
      </c>
      <c r="AI47" s="11">
        <v>0</v>
      </c>
      <c r="AJ47" s="11">
        <v>0</v>
      </c>
      <c r="AK47" s="11">
        <v>1350</v>
      </c>
      <c r="AL47" s="11">
        <v>0</v>
      </c>
      <c r="AM47" s="11">
        <v>0</v>
      </c>
      <c r="AN47" s="11">
        <v>1418</v>
      </c>
      <c r="AO47" s="11">
        <v>0</v>
      </c>
      <c r="AP47" s="11">
        <v>14180000</v>
      </c>
      <c r="AQ47" s="12">
        <f t="shared" ref="AQ47:AS47" si="42">G47+J47+M47+P47+S47+V47+Y47+AB47+AE47+AH47+AK47+AN47</f>
        <v>10438</v>
      </c>
      <c r="AR47" s="12">
        <f t="shared" si="42"/>
        <v>0</v>
      </c>
      <c r="AS47" s="12">
        <f t="shared" si="42"/>
        <v>68674000</v>
      </c>
    </row>
    <row r="48" spans="1:45" ht="15.75" customHeight="1">
      <c r="A48" s="8">
        <f t="shared" si="1"/>
        <v>43</v>
      </c>
      <c r="B48" s="9" t="s">
        <v>83</v>
      </c>
      <c r="C48" s="9" t="s">
        <v>26</v>
      </c>
      <c r="D48" s="9" t="s">
        <v>27</v>
      </c>
      <c r="E48" s="10">
        <v>25</v>
      </c>
      <c r="F48" s="10">
        <v>7</v>
      </c>
      <c r="G48" s="11">
        <v>3725</v>
      </c>
      <c r="H48" s="11">
        <v>0</v>
      </c>
      <c r="I48" s="11">
        <v>0</v>
      </c>
      <c r="J48" s="11">
        <v>1707</v>
      </c>
      <c r="K48" s="11">
        <v>0</v>
      </c>
      <c r="L48" s="11">
        <v>0</v>
      </c>
      <c r="M48" s="11">
        <v>568</v>
      </c>
      <c r="N48" s="11">
        <v>0</v>
      </c>
      <c r="O48" s="11">
        <v>0</v>
      </c>
      <c r="P48" s="11">
        <v>4408</v>
      </c>
      <c r="Q48" s="11">
        <v>0</v>
      </c>
      <c r="R48" s="11">
        <v>0</v>
      </c>
      <c r="S48" s="11">
        <v>2879</v>
      </c>
      <c r="T48" s="11">
        <v>0</v>
      </c>
      <c r="U48" s="11">
        <v>0</v>
      </c>
      <c r="V48" s="11">
        <v>276</v>
      </c>
      <c r="W48" s="11">
        <v>0</v>
      </c>
      <c r="X48" s="11">
        <v>0</v>
      </c>
      <c r="Y48" s="11">
        <v>492</v>
      </c>
      <c r="Z48" s="11">
        <v>0</v>
      </c>
      <c r="AA48" s="11">
        <v>0</v>
      </c>
      <c r="AB48" s="11">
        <v>313</v>
      </c>
      <c r="AC48" s="11">
        <v>0</v>
      </c>
      <c r="AD48" s="11">
        <v>0</v>
      </c>
      <c r="AE48" s="11">
        <v>463</v>
      </c>
      <c r="AF48" s="11">
        <v>0</v>
      </c>
      <c r="AG48" s="11">
        <v>0</v>
      </c>
      <c r="AH48" s="11">
        <v>503</v>
      </c>
      <c r="AI48" s="11">
        <v>0</v>
      </c>
      <c r="AJ48" s="11">
        <v>0</v>
      </c>
      <c r="AK48" s="11">
        <v>473</v>
      </c>
      <c r="AL48" s="11">
        <v>0</v>
      </c>
      <c r="AM48" s="11">
        <v>0</v>
      </c>
      <c r="AN48" s="11">
        <v>562</v>
      </c>
      <c r="AO48" s="11">
        <v>0</v>
      </c>
      <c r="AP48" s="11">
        <v>0</v>
      </c>
      <c r="AQ48" s="12">
        <f t="shared" ref="AQ48:AS48" si="43">G48+J48+M48+P48+S48+V48+Y48+AB48+AE48+AH48+AK48+AN48</f>
        <v>16369</v>
      </c>
      <c r="AR48" s="12">
        <f t="shared" si="43"/>
        <v>0</v>
      </c>
      <c r="AS48" s="12">
        <f t="shared" si="43"/>
        <v>0</v>
      </c>
    </row>
    <row r="49" spans="1:45" ht="15.75" customHeight="1">
      <c r="A49" s="8">
        <f t="shared" si="1"/>
        <v>44</v>
      </c>
      <c r="B49" s="9" t="s">
        <v>84</v>
      </c>
      <c r="C49" s="9" t="s">
        <v>85</v>
      </c>
      <c r="D49" s="9" t="s">
        <v>86</v>
      </c>
      <c r="E49" s="10">
        <v>4</v>
      </c>
      <c r="F49" s="10">
        <v>2</v>
      </c>
      <c r="G49" s="11">
        <v>3054</v>
      </c>
      <c r="H49" s="11">
        <v>0</v>
      </c>
      <c r="I49" s="11">
        <v>0</v>
      </c>
      <c r="J49" s="11">
        <v>3084</v>
      </c>
      <c r="K49" s="11">
        <v>0</v>
      </c>
      <c r="L49" s="11">
        <v>0</v>
      </c>
      <c r="M49" s="11">
        <v>52</v>
      </c>
      <c r="N49" s="11">
        <v>0</v>
      </c>
      <c r="O49" s="11">
        <v>0</v>
      </c>
      <c r="P49" s="11">
        <v>5006</v>
      </c>
      <c r="Q49" s="11">
        <v>0</v>
      </c>
      <c r="R49" s="11">
        <v>0</v>
      </c>
      <c r="S49" s="11">
        <v>3750</v>
      </c>
      <c r="T49" s="11">
        <v>0</v>
      </c>
      <c r="U49" s="11">
        <v>0</v>
      </c>
      <c r="V49" s="11">
        <v>2897</v>
      </c>
      <c r="W49" s="11">
        <v>0</v>
      </c>
      <c r="X49" s="11">
        <v>0</v>
      </c>
      <c r="Y49" s="11">
        <v>2945</v>
      </c>
      <c r="Z49" s="11">
        <v>0</v>
      </c>
      <c r="AA49" s="11">
        <v>0</v>
      </c>
      <c r="AB49" s="11">
        <v>1428</v>
      </c>
      <c r="AC49" s="11">
        <v>0</v>
      </c>
      <c r="AD49" s="11">
        <v>0</v>
      </c>
      <c r="AE49" s="11">
        <v>2079</v>
      </c>
      <c r="AF49" s="11">
        <v>0</v>
      </c>
      <c r="AG49" s="11">
        <v>0</v>
      </c>
      <c r="AH49" s="11">
        <v>2206</v>
      </c>
      <c r="AI49" s="11">
        <v>0</v>
      </c>
      <c r="AJ49" s="11">
        <v>0</v>
      </c>
      <c r="AK49" s="11">
        <v>1574</v>
      </c>
      <c r="AL49" s="11">
        <v>0</v>
      </c>
      <c r="AM49" s="11">
        <v>0</v>
      </c>
      <c r="AN49" s="11">
        <v>2790</v>
      </c>
      <c r="AO49" s="11">
        <v>0</v>
      </c>
      <c r="AP49" s="11">
        <v>0</v>
      </c>
      <c r="AQ49" s="12">
        <f t="shared" ref="AQ49:AS49" si="44">G49+J49+M49+P49+S49+V49+Y49+AB49+AE49+AH49+AK49+AN49</f>
        <v>30865</v>
      </c>
      <c r="AR49" s="12">
        <f t="shared" si="44"/>
        <v>0</v>
      </c>
      <c r="AS49" s="12">
        <f t="shared" si="44"/>
        <v>0</v>
      </c>
    </row>
    <row r="50" spans="1:45" ht="15.75" customHeight="1">
      <c r="A50" s="8">
        <f t="shared" si="1"/>
        <v>45</v>
      </c>
      <c r="B50" s="9" t="s">
        <v>87</v>
      </c>
      <c r="C50" s="9" t="s">
        <v>26</v>
      </c>
      <c r="D50" s="9" t="s">
        <v>30</v>
      </c>
      <c r="E50" s="10">
        <v>24</v>
      </c>
      <c r="F50" s="10">
        <v>5</v>
      </c>
      <c r="G50" s="11">
        <v>3657</v>
      </c>
      <c r="H50" s="11">
        <v>0</v>
      </c>
      <c r="I50" s="11">
        <v>0</v>
      </c>
      <c r="J50" s="11">
        <v>2752</v>
      </c>
      <c r="K50" s="11">
        <v>0</v>
      </c>
      <c r="L50" s="11">
        <v>0</v>
      </c>
      <c r="M50" s="11">
        <v>619</v>
      </c>
      <c r="N50" s="11">
        <v>0</v>
      </c>
      <c r="O50" s="11">
        <v>0</v>
      </c>
      <c r="P50" s="11">
        <v>8242</v>
      </c>
      <c r="Q50" s="11">
        <v>0</v>
      </c>
      <c r="R50" s="11">
        <v>0</v>
      </c>
      <c r="S50" s="11">
        <v>6610</v>
      </c>
      <c r="T50" s="11">
        <v>0</v>
      </c>
      <c r="U50" s="11">
        <v>0</v>
      </c>
      <c r="V50" s="11">
        <v>4784</v>
      </c>
      <c r="W50" s="11">
        <v>0</v>
      </c>
      <c r="X50" s="11">
        <v>0</v>
      </c>
      <c r="Y50" s="11">
        <v>3498</v>
      </c>
      <c r="Z50" s="11">
        <v>0</v>
      </c>
      <c r="AA50" s="11">
        <v>0</v>
      </c>
      <c r="AB50" s="11">
        <v>2253</v>
      </c>
      <c r="AC50" s="11">
        <v>0</v>
      </c>
      <c r="AD50" s="11">
        <v>0</v>
      </c>
      <c r="AE50" s="11">
        <v>2727</v>
      </c>
      <c r="AF50" s="11">
        <v>0</v>
      </c>
      <c r="AG50" s="11">
        <v>0</v>
      </c>
      <c r="AH50" s="11">
        <v>3853</v>
      </c>
      <c r="AI50" s="11">
        <v>0</v>
      </c>
      <c r="AJ50" s="11">
        <v>0</v>
      </c>
      <c r="AK50" s="11">
        <v>2154</v>
      </c>
      <c r="AL50" s="11">
        <v>0</v>
      </c>
      <c r="AM50" s="11">
        <v>0</v>
      </c>
      <c r="AN50" s="11">
        <v>4702</v>
      </c>
      <c r="AO50" s="11">
        <v>0</v>
      </c>
      <c r="AP50" s="11">
        <v>0</v>
      </c>
      <c r="AQ50" s="12">
        <f t="shared" ref="AQ50:AS50" si="45">G50+J50+M50+P50+S50+V50+Y50+AB50+AE50+AH50+AK50+AN50</f>
        <v>45851</v>
      </c>
      <c r="AR50" s="12">
        <f t="shared" si="45"/>
        <v>0</v>
      </c>
      <c r="AS50" s="12">
        <f t="shared" si="45"/>
        <v>0</v>
      </c>
    </row>
    <row r="51" spans="1:45" ht="15.75" customHeight="1">
      <c r="A51" s="8">
        <f t="shared" si="1"/>
        <v>46</v>
      </c>
      <c r="B51" s="9" t="s">
        <v>88</v>
      </c>
      <c r="C51" s="9" t="s">
        <v>29</v>
      </c>
      <c r="D51" s="9" t="s">
        <v>53</v>
      </c>
      <c r="E51" s="10">
        <v>3</v>
      </c>
      <c r="F51" s="10">
        <v>2</v>
      </c>
      <c r="G51" s="11">
        <v>1202</v>
      </c>
      <c r="H51" s="11">
        <v>0</v>
      </c>
      <c r="I51" s="11">
        <v>0</v>
      </c>
      <c r="J51" s="11">
        <v>1355</v>
      </c>
      <c r="K51" s="11">
        <v>0</v>
      </c>
      <c r="L51" s="11">
        <v>0</v>
      </c>
      <c r="M51" s="11">
        <v>586</v>
      </c>
      <c r="N51" s="11">
        <v>0</v>
      </c>
      <c r="O51" s="11">
        <v>0</v>
      </c>
      <c r="P51" s="11">
        <v>2975</v>
      </c>
      <c r="Q51" s="11">
        <v>0</v>
      </c>
      <c r="R51" s="11">
        <v>0</v>
      </c>
      <c r="S51" s="11">
        <v>2315</v>
      </c>
      <c r="T51" s="11">
        <v>0</v>
      </c>
      <c r="U51" s="11">
        <v>0</v>
      </c>
      <c r="V51" s="11">
        <v>1803</v>
      </c>
      <c r="W51" s="11">
        <v>0</v>
      </c>
      <c r="X51" s="11">
        <v>0</v>
      </c>
      <c r="Y51" s="11">
        <v>2016</v>
      </c>
      <c r="Z51" s="11">
        <v>0</v>
      </c>
      <c r="AA51" s="11">
        <v>0</v>
      </c>
      <c r="AB51" s="11">
        <v>1543</v>
      </c>
      <c r="AC51" s="11">
        <v>0</v>
      </c>
      <c r="AD51" s="11">
        <v>0</v>
      </c>
      <c r="AE51" s="11">
        <v>2531</v>
      </c>
      <c r="AF51" s="11">
        <v>0</v>
      </c>
      <c r="AG51" s="11">
        <v>0</v>
      </c>
      <c r="AH51" s="11">
        <v>1992</v>
      </c>
      <c r="AI51" s="11">
        <v>0</v>
      </c>
      <c r="AJ51" s="11">
        <v>0</v>
      </c>
      <c r="AK51" s="11">
        <v>1196</v>
      </c>
      <c r="AL51" s="11">
        <v>0</v>
      </c>
      <c r="AM51" s="11">
        <v>0</v>
      </c>
      <c r="AN51" s="11">
        <v>1207</v>
      </c>
      <c r="AO51" s="11">
        <v>0</v>
      </c>
      <c r="AP51" s="11">
        <v>0</v>
      </c>
      <c r="AQ51" s="12">
        <f t="shared" ref="AQ51:AS51" si="46">G51+J51+M51+P51+S51+V51+Y51+AB51+AE51+AH51+AK51+AN51</f>
        <v>20721</v>
      </c>
      <c r="AR51" s="12">
        <f t="shared" si="46"/>
        <v>0</v>
      </c>
      <c r="AS51" s="12">
        <f t="shared" si="46"/>
        <v>0</v>
      </c>
    </row>
    <row r="52" spans="1:45" ht="15.75" customHeight="1">
      <c r="A52" s="8">
        <f t="shared" si="1"/>
        <v>47</v>
      </c>
      <c r="B52" s="9" t="s">
        <v>89</v>
      </c>
      <c r="C52" s="9" t="s">
        <v>26</v>
      </c>
      <c r="D52" s="9" t="s">
        <v>27</v>
      </c>
      <c r="E52" s="10">
        <v>28</v>
      </c>
      <c r="F52" s="10">
        <v>8</v>
      </c>
      <c r="G52" s="11">
        <v>2975</v>
      </c>
      <c r="H52" s="11">
        <v>0</v>
      </c>
      <c r="I52" s="11">
        <v>0</v>
      </c>
      <c r="J52" s="11">
        <v>1797</v>
      </c>
      <c r="K52" s="11">
        <v>0</v>
      </c>
      <c r="L52" s="11">
        <v>0</v>
      </c>
      <c r="M52" s="11">
        <v>634</v>
      </c>
      <c r="N52" s="11">
        <v>0</v>
      </c>
      <c r="O52" s="11">
        <v>0</v>
      </c>
      <c r="P52" s="11">
        <v>3201</v>
      </c>
      <c r="Q52" s="11">
        <v>0</v>
      </c>
      <c r="R52" s="11">
        <v>0</v>
      </c>
      <c r="S52" s="11">
        <v>2401</v>
      </c>
      <c r="T52" s="11">
        <v>0</v>
      </c>
      <c r="U52" s="11">
        <v>0</v>
      </c>
      <c r="V52" s="11">
        <v>3099</v>
      </c>
      <c r="W52" s="11">
        <v>0</v>
      </c>
      <c r="X52" s="11">
        <v>0</v>
      </c>
      <c r="Y52" s="11">
        <v>3420</v>
      </c>
      <c r="Z52" s="11">
        <v>0</v>
      </c>
      <c r="AA52" s="11">
        <v>0</v>
      </c>
      <c r="AB52" s="11">
        <v>2300</v>
      </c>
      <c r="AC52" s="11">
        <v>0</v>
      </c>
      <c r="AD52" s="11">
        <v>0</v>
      </c>
      <c r="AE52" s="11">
        <v>2000</v>
      </c>
      <c r="AF52" s="11">
        <v>0</v>
      </c>
      <c r="AG52" s="11">
        <v>0</v>
      </c>
      <c r="AH52" s="11">
        <v>1800</v>
      </c>
      <c r="AI52" s="11">
        <v>0</v>
      </c>
      <c r="AJ52" s="11">
        <v>0</v>
      </c>
      <c r="AK52" s="11">
        <v>1669</v>
      </c>
      <c r="AL52" s="11">
        <v>0</v>
      </c>
      <c r="AM52" s="11">
        <v>0</v>
      </c>
      <c r="AN52" s="11">
        <v>5728</v>
      </c>
      <c r="AO52" s="11">
        <v>0</v>
      </c>
      <c r="AP52" s="11">
        <v>0</v>
      </c>
      <c r="AQ52" s="12">
        <f t="shared" ref="AQ52:AS52" si="47">G52+J52+M52+P52+S52+V52+Y52+AB52+AE52+AH52+AK52+AN52</f>
        <v>31024</v>
      </c>
      <c r="AR52" s="12">
        <f t="shared" si="47"/>
        <v>0</v>
      </c>
      <c r="AS52" s="12">
        <f t="shared" si="47"/>
        <v>0</v>
      </c>
    </row>
    <row r="53" spans="1:45" ht="15.75" customHeight="1">
      <c r="A53" s="8">
        <f t="shared" si="1"/>
        <v>48</v>
      </c>
      <c r="B53" s="9" t="s">
        <v>90</v>
      </c>
      <c r="C53" s="9" t="s">
        <v>26</v>
      </c>
      <c r="D53" s="9" t="s">
        <v>33</v>
      </c>
      <c r="E53" s="10">
        <v>61</v>
      </c>
      <c r="F53" s="10">
        <v>19</v>
      </c>
      <c r="G53" s="11">
        <v>6517</v>
      </c>
      <c r="H53" s="11">
        <v>0</v>
      </c>
      <c r="I53" s="11">
        <v>69798000</v>
      </c>
      <c r="J53" s="11">
        <v>2695</v>
      </c>
      <c r="K53" s="11">
        <v>0</v>
      </c>
      <c r="L53" s="11">
        <v>38648000</v>
      </c>
      <c r="M53" s="11">
        <v>1131</v>
      </c>
      <c r="N53" s="11">
        <v>0</v>
      </c>
      <c r="O53" s="11">
        <v>16564000</v>
      </c>
      <c r="P53" s="11">
        <v>11552</v>
      </c>
      <c r="Q53" s="11">
        <v>0</v>
      </c>
      <c r="R53" s="11">
        <v>144167000</v>
      </c>
      <c r="S53" s="11">
        <v>6648</v>
      </c>
      <c r="T53" s="11">
        <v>0</v>
      </c>
      <c r="U53" s="11">
        <v>92209000</v>
      </c>
      <c r="V53" s="11">
        <v>6634</v>
      </c>
      <c r="W53" s="11">
        <v>0</v>
      </c>
      <c r="X53" s="11">
        <v>78613000</v>
      </c>
      <c r="Y53" s="11">
        <v>6226</v>
      </c>
      <c r="Z53" s="11">
        <v>0</v>
      </c>
      <c r="AA53" s="11">
        <v>73639000</v>
      </c>
      <c r="AB53" s="11">
        <v>4402</v>
      </c>
      <c r="AC53" s="11">
        <v>0</v>
      </c>
      <c r="AD53" s="11">
        <v>54193000</v>
      </c>
      <c r="AE53" s="11">
        <v>2481</v>
      </c>
      <c r="AF53" s="11">
        <v>0</v>
      </c>
      <c r="AG53" s="11">
        <v>35583000</v>
      </c>
      <c r="AH53" s="11">
        <v>1845</v>
      </c>
      <c r="AI53" s="11">
        <v>0</v>
      </c>
      <c r="AJ53" s="11">
        <v>27591000</v>
      </c>
      <c r="AK53" s="11">
        <v>1734</v>
      </c>
      <c r="AL53" s="11">
        <v>0</v>
      </c>
      <c r="AM53" s="11">
        <v>31830000</v>
      </c>
      <c r="AN53" s="11">
        <v>7074</v>
      </c>
      <c r="AO53" s="11">
        <v>0</v>
      </c>
      <c r="AP53" s="11">
        <v>87081000</v>
      </c>
      <c r="AQ53" s="12">
        <f t="shared" ref="AQ53:AS53" si="48">G53+J53+M53+P53+S53+V53+Y53+AB53+AE53+AH53+AK53+AN53</f>
        <v>58939</v>
      </c>
      <c r="AR53" s="12">
        <f t="shared" si="48"/>
        <v>0</v>
      </c>
      <c r="AS53" s="12">
        <f t="shared" si="48"/>
        <v>749916000</v>
      </c>
    </row>
    <row r="54" spans="1:45" ht="15.75" customHeight="1">
      <c r="A54" s="8">
        <f t="shared" si="1"/>
        <v>49</v>
      </c>
      <c r="B54" s="9" t="s">
        <v>91</v>
      </c>
      <c r="C54" s="9" t="s">
        <v>29</v>
      </c>
      <c r="D54" s="9" t="s">
        <v>27</v>
      </c>
      <c r="E54" s="10">
        <v>5</v>
      </c>
      <c r="F54" s="10">
        <v>2</v>
      </c>
      <c r="G54" s="11">
        <v>848</v>
      </c>
      <c r="H54" s="11">
        <v>0</v>
      </c>
      <c r="I54" s="11">
        <v>0</v>
      </c>
      <c r="J54" s="11">
        <v>185</v>
      </c>
      <c r="K54" s="11">
        <v>0</v>
      </c>
      <c r="L54" s="11">
        <v>0</v>
      </c>
      <c r="M54" s="11">
        <v>161</v>
      </c>
      <c r="N54" s="11">
        <v>0</v>
      </c>
      <c r="O54" s="11">
        <v>0</v>
      </c>
      <c r="P54" s="11">
        <v>556</v>
      </c>
      <c r="Q54" s="11">
        <v>0</v>
      </c>
      <c r="R54" s="11">
        <v>0</v>
      </c>
      <c r="S54" s="11">
        <v>200</v>
      </c>
      <c r="T54" s="11">
        <v>0</v>
      </c>
      <c r="U54" s="11">
        <v>0</v>
      </c>
      <c r="V54" s="11">
        <v>89</v>
      </c>
      <c r="W54" s="11">
        <v>0</v>
      </c>
      <c r="X54" s="11">
        <v>0</v>
      </c>
      <c r="Y54" s="11">
        <v>97</v>
      </c>
      <c r="Z54" s="11">
        <v>0</v>
      </c>
      <c r="AA54" s="11">
        <v>0</v>
      </c>
      <c r="AB54" s="11">
        <v>104</v>
      </c>
      <c r="AC54" s="11">
        <v>0</v>
      </c>
      <c r="AD54" s="11">
        <v>0</v>
      </c>
      <c r="AE54" s="11">
        <v>117</v>
      </c>
      <c r="AF54" s="11">
        <v>0</v>
      </c>
      <c r="AG54" s="11">
        <v>0</v>
      </c>
      <c r="AH54" s="11">
        <v>85</v>
      </c>
      <c r="AI54" s="11">
        <v>0</v>
      </c>
      <c r="AJ54" s="11">
        <v>0</v>
      </c>
      <c r="AK54" s="11">
        <v>136</v>
      </c>
      <c r="AL54" s="11">
        <v>0</v>
      </c>
      <c r="AM54" s="11">
        <v>0</v>
      </c>
      <c r="AN54" s="11">
        <v>246</v>
      </c>
      <c r="AO54" s="11">
        <v>0</v>
      </c>
      <c r="AP54" s="11">
        <v>0</v>
      </c>
      <c r="AQ54" s="12">
        <f t="shared" ref="AQ54:AS54" si="49">G54+J54+M54+P54+S54+V54+Y54+AB54+AE54+AH54+AK54+AN54</f>
        <v>2824</v>
      </c>
      <c r="AR54" s="12">
        <f t="shared" si="49"/>
        <v>0</v>
      </c>
      <c r="AS54" s="12">
        <f t="shared" si="49"/>
        <v>0</v>
      </c>
    </row>
    <row r="55" spans="1:45" ht="15.75" customHeight="1">
      <c r="A55" s="8">
        <f t="shared" si="1"/>
        <v>50</v>
      </c>
      <c r="B55" s="9" t="s">
        <v>92</v>
      </c>
      <c r="C55" s="9" t="s">
        <v>29</v>
      </c>
      <c r="D55" s="9" t="s">
        <v>33</v>
      </c>
      <c r="E55" s="10">
        <v>5</v>
      </c>
      <c r="F55" s="10">
        <v>3</v>
      </c>
      <c r="G55" s="11">
        <v>505</v>
      </c>
      <c r="H55" s="11">
        <v>0</v>
      </c>
      <c r="I55" s="11">
        <v>30310000</v>
      </c>
      <c r="J55" s="11">
        <v>261</v>
      </c>
      <c r="K55" s="11">
        <v>0</v>
      </c>
      <c r="L55" s="11">
        <v>12771000</v>
      </c>
      <c r="M55" s="11">
        <v>67</v>
      </c>
      <c r="N55" s="11">
        <v>155</v>
      </c>
      <c r="O55" s="11">
        <v>9895000</v>
      </c>
      <c r="P55" s="11">
        <v>438</v>
      </c>
      <c r="Q55" s="11">
        <v>137</v>
      </c>
      <c r="R55" s="11">
        <v>24416000</v>
      </c>
      <c r="S55" s="11">
        <v>488</v>
      </c>
      <c r="T55" s="11">
        <v>0</v>
      </c>
      <c r="U55" s="11">
        <v>21699000</v>
      </c>
      <c r="V55" s="11">
        <v>381</v>
      </c>
      <c r="W55" s="11">
        <v>38</v>
      </c>
      <c r="X55" s="11">
        <v>29059000</v>
      </c>
      <c r="Y55" s="11">
        <v>270</v>
      </c>
      <c r="Z55" s="11">
        <v>0</v>
      </c>
      <c r="AA55" s="11">
        <v>39989000</v>
      </c>
      <c r="AB55" s="11">
        <v>216</v>
      </c>
      <c r="AC55" s="11">
        <v>0</v>
      </c>
      <c r="AD55" s="11">
        <v>28977000</v>
      </c>
      <c r="AE55" s="11">
        <v>406</v>
      </c>
      <c r="AF55" s="11">
        <v>0</v>
      </c>
      <c r="AG55" s="11">
        <v>13588000</v>
      </c>
      <c r="AH55" s="11">
        <v>293</v>
      </c>
      <c r="AI55" s="11">
        <v>0</v>
      </c>
      <c r="AJ55" s="11">
        <v>18157000</v>
      </c>
      <c r="AK55" s="11">
        <v>313</v>
      </c>
      <c r="AL55" s="11">
        <v>0</v>
      </c>
      <c r="AM55" s="11">
        <v>11899000</v>
      </c>
      <c r="AN55" s="11">
        <v>324</v>
      </c>
      <c r="AO55" s="11">
        <v>75</v>
      </c>
      <c r="AP55" s="11">
        <v>26332000</v>
      </c>
      <c r="AQ55" s="12">
        <f t="shared" ref="AQ55:AS55" si="50">G55+J55+M55+P55+S55+V55+Y55+AB55+AE55+AH55+AK55+AN55</f>
        <v>3962</v>
      </c>
      <c r="AR55" s="12">
        <f t="shared" si="50"/>
        <v>405</v>
      </c>
      <c r="AS55" s="12">
        <f t="shared" si="50"/>
        <v>267092000</v>
      </c>
    </row>
    <row r="56" spans="1:45" ht="15.75" customHeight="1">
      <c r="A56" s="8">
        <f t="shared" si="1"/>
        <v>51</v>
      </c>
      <c r="B56" s="9" t="s">
        <v>93</v>
      </c>
      <c r="C56" s="9" t="s">
        <v>26</v>
      </c>
      <c r="D56" s="9" t="s">
        <v>44</v>
      </c>
      <c r="E56" s="10">
        <v>17</v>
      </c>
      <c r="F56" s="10">
        <v>4</v>
      </c>
      <c r="G56" s="11">
        <v>1073</v>
      </c>
      <c r="H56" s="11">
        <v>0</v>
      </c>
      <c r="I56" s="11">
        <v>54832800</v>
      </c>
      <c r="J56" s="11">
        <v>809</v>
      </c>
      <c r="K56" s="11">
        <v>0</v>
      </c>
      <c r="L56" s="11">
        <v>41952300</v>
      </c>
      <c r="M56" s="11">
        <v>39</v>
      </c>
      <c r="N56" s="11">
        <v>0</v>
      </c>
      <c r="O56" s="11">
        <v>10166000</v>
      </c>
      <c r="P56" s="11">
        <v>2168</v>
      </c>
      <c r="Q56" s="11">
        <v>0</v>
      </c>
      <c r="R56" s="11">
        <v>111466400</v>
      </c>
      <c r="S56" s="11">
        <v>1519</v>
      </c>
      <c r="T56" s="11">
        <v>0</v>
      </c>
      <c r="U56" s="11">
        <v>72602700</v>
      </c>
      <c r="V56" s="13">
        <v>1501</v>
      </c>
      <c r="W56" s="13">
        <v>0</v>
      </c>
      <c r="X56" s="13">
        <v>72761900</v>
      </c>
      <c r="Y56" s="11">
        <v>467</v>
      </c>
      <c r="Z56" s="11">
        <v>0</v>
      </c>
      <c r="AA56" s="11">
        <v>0</v>
      </c>
      <c r="AB56" s="11">
        <v>245</v>
      </c>
      <c r="AC56" s="11">
        <v>0</v>
      </c>
      <c r="AD56" s="11">
        <v>0</v>
      </c>
      <c r="AE56" s="11">
        <v>235</v>
      </c>
      <c r="AF56" s="11">
        <v>0</v>
      </c>
      <c r="AG56" s="11">
        <v>0</v>
      </c>
      <c r="AH56" s="11">
        <v>250</v>
      </c>
      <c r="AI56" s="11">
        <v>0</v>
      </c>
      <c r="AJ56" s="11">
        <v>0</v>
      </c>
      <c r="AK56" s="11">
        <v>311</v>
      </c>
      <c r="AL56" s="11">
        <v>0</v>
      </c>
      <c r="AM56" s="11">
        <v>0</v>
      </c>
      <c r="AN56" s="11">
        <v>605</v>
      </c>
      <c r="AO56" s="11">
        <v>0</v>
      </c>
      <c r="AP56" s="11">
        <v>0</v>
      </c>
      <c r="AQ56" s="12">
        <f t="shared" ref="AQ56:AS56" si="51">G56+J56+M56+P56+S56+V56+Y56+AB56+AE56+AH56+AK56+AN56</f>
        <v>9222</v>
      </c>
      <c r="AR56" s="12">
        <f t="shared" si="51"/>
        <v>0</v>
      </c>
      <c r="AS56" s="12">
        <f t="shared" si="51"/>
        <v>363782100</v>
      </c>
    </row>
    <row r="57" spans="1:45" ht="15.75" customHeight="1">
      <c r="A57" s="8">
        <f t="shared" si="1"/>
        <v>52</v>
      </c>
      <c r="B57" s="9" t="s">
        <v>94</v>
      </c>
      <c r="C57" s="9" t="s">
        <v>29</v>
      </c>
      <c r="D57" s="9" t="s">
        <v>33</v>
      </c>
      <c r="E57" s="10">
        <v>23</v>
      </c>
      <c r="F57" s="10">
        <v>9</v>
      </c>
      <c r="G57" s="11">
        <v>345</v>
      </c>
      <c r="H57" s="11">
        <v>0</v>
      </c>
      <c r="I57" s="11">
        <v>0</v>
      </c>
      <c r="J57" s="11">
        <v>158</v>
      </c>
      <c r="K57" s="11">
        <v>0</v>
      </c>
      <c r="L57" s="11">
        <v>0</v>
      </c>
      <c r="M57" s="11">
        <v>64</v>
      </c>
      <c r="N57" s="11">
        <v>0</v>
      </c>
      <c r="O57" s="11">
        <v>0</v>
      </c>
      <c r="P57" s="11">
        <v>2642</v>
      </c>
      <c r="Q57" s="11">
        <v>0</v>
      </c>
      <c r="R57" s="11">
        <v>0</v>
      </c>
      <c r="S57" s="11">
        <v>6433</v>
      </c>
      <c r="T57" s="11">
        <v>0</v>
      </c>
      <c r="U57" s="11">
        <v>0</v>
      </c>
      <c r="V57" s="13">
        <v>5795</v>
      </c>
      <c r="W57" s="13">
        <v>0</v>
      </c>
      <c r="X57" s="13">
        <v>0</v>
      </c>
      <c r="Y57" s="11">
        <v>6151</v>
      </c>
      <c r="Z57" s="11">
        <v>0</v>
      </c>
      <c r="AA57" s="11">
        <v>0</v>
      </c>
      <c r="AB57" s="11">
        <v>4750</v>
      </c>
      <c r="AC57" s="11">
        <v>0</v>
      </c>
      <c r="AD57" s="11">
        <v>0</v>
      </c>
      <c r="AE57" s="11">
        <v>5182</v>
      </c>
      <c r="AF57" s="11">
        <v>0</v>
      </c>
      <c r="AG57" s="11">
        <v>0</v>
      </c>
      <c r="AH57" s="11">
        <v>3838</v>
      </c>
      <c r="AI57" s="11">
        <v>0</v>
      </c>
      <c r="AJ57" s="11">
        <v>0</v>
      </c>
      <c r="AK57" s="11">
        <v>2532</v>
      </c>
      <c r="AL57" s="11">
        <v>0</v>
      </c>
      <c r="AM57" s="11">
        <v>0</v>
      </c>
      <c r="AN57" s="22">
        <v>3523</v>
      </c>
      <c r="AO57" s="22">
        <v>0</v>
      </c>
      <c r="AP57" s="22">
        <v>0</v>
      </c>
      <c r="AQ57" s="12">
        <f t="shared" ref="AQ57:AS57" si="52">G57+J57+M57+P57+S57+V57+Y57+AB57+AE57+AH57+AK57+AN57</f>
        <v>41413</v>
      </c>
      <c r="AR57" s="12">
        <f t="shared" si="52"/>
        <v>0</v>
      </c>
      <c r="AS57" s="12">
        <f t="shared" si="52"/>
        <v>0</v>
      </c>
    </row>
    <row r="58" spans="1:45" ht="13.5" customHeight="1">
      <c r="A58" s="8">
        <f t="shared" si="1"/>
        <v>53</v>
      </c>
      <c r="B58" s="9" t="s">
        <v>95</v>
      </c>
      <c r="C58" s="9" t="s">
        <v>26</v>
      </c>
      <c r="D58" s="9" t="s">
        <v>55</v>
      </c>
      <c r="E58" s="10">
        <v>5</v>
      </c>
      <c r="F58" s="10">
        <v>3</v>
      </c>
      <c r="G58" s="11">
        <v>2400</v>
      </c>
      <c r="H58" s="11">
        <v>0</v>
      </c>
      <c r="I58" s="11">
        <v>15579000</v>
      </c>
      <c r="J58" s="11">
        <v>1816</v>
      </c>
      <c r="K58" s="11">
        <v>0</v>
      </c>
      <c r="L58" s="11">
        <v>10637000</v>
      </c>
      <c r="M58" s="11">
        <v>425</v>
      </c>
      <c r="N58" s="11">
        <v>0</v>
      </c>
      <c r="O58" s="11">
        <v>4738000</v>
      </c>
      <c r="P58" s="11">
        <v>3347</v>
      </c>
      <c r="Q58" s="11">
        <v>0</v>
      </c>
      <c r="R58" s="11">
        <v>21449000</v>
      </c>
      <c r="S58" s="11">
        <v>2680</v>
      </c>
      <c r="T58" s="11">
        <v>0</v>
      </c>
      <c r="U58" s="11">
        <v>16148000</v>
      </c>
      <c r="V58" s="11">
        <v>2470</v>
      </c>
      <c r="W58" s="11">
        <v>0</v>
      </c>
      <c r="X58" s="11">
        <v>0</v>
      </c>
      <c r="Y58" s="11">
        <v>3111</v>
      </c>
      <c r="Z58" s="11">
        <v>0</v>
      </c>
      <c r="AA58" s="11">
        <v>0</v>
      </c>
      <c r="AB58" s="11">
        <v>2099</v>
      </c>
      <c r="AC58" s="11">
        <v>0</v>
      </c>
      <c r="AD58" s="11">
        <v>0</v>
      </c>
      <c r="AE58" s="11">
        <v>2418</v>
      </c>
      <c r="AF58" s="11">
        <v>0</v>
      </c>
      <c r="AG58" s="11">
        <v>0</v>
      </c>
      <c r="AH58" s="11">
        <v>2695</v>
      </c>
      <c r="AI58" s="11">
        <v>0</v>
      </c>
      <c r="AJ58" s="11">
        <v>0</v>
      </c>
      <c r="AK58" s="11">
        <v>3243</v>
      </c>
      <c r="AL58" s="11">
        <v>0</v>
      </c>
      <c r="AM58" s="11">
        <v>0</v>
      </c>
      <c r="AN58" s="11">
        <v>4369</v>
      </c>
      <c r="AO58" s="11">
        <v>0</v>
      </c>
      <c r="AP58" s="11">
        <v>0</v>
      </c>
      <c r="AQ58" s="12">
        <f t="shared" ref="AQ58:AS58" si="53">G58+J58+M58+P58+S58+V58+Y58+AB58+AE58+AH58+AK58+AN58</f>
        <v>31073</v>
      </c>
      <c r="AR58" s="12">
        <f t="shared" si="53"/>
        <v>0</v>
      </c>
      <c r="AS58" s="12">
        <f t="shared" si="53"/>
        <v>68551000</v>
      </c>
    </row>
    <row r="59" spans="1:45" ht="15.75" customHeight="1">
      <c r="A59" s="8">
        <f t="shared" si="1"/>
        <v>54</v>
      </c>
      <c r="B59" s="9" t="s">
        <v>96</v>
      </c>
      <c r="C59" s="9" t="s">
        <v>29</v>
      </c>
      <c r="D59" s="9" t="s">
        <v>27</v>
      </c>
      <c r="E59" s="10">
        <v>0</v>
      </c>
      <c r="F59" s="10">
        <v>0</v>
      </c>
      <c r="G59" s="11">
        <v>465</v>
      </c>
      <c r="H59" s="11">
        <v>0</v>
      </c>
      <c r="I59" s="11">
        <v>0</v>
      </c>
      <c r="J59" s="11">
        <v>500</v>
      </c>
      <c r="K59" s="11">
        <v>0</v>
      </c>
      <c r="L59" s="11">
        <v>0</v>
      </c>
      <c r="M59" s="11">
        <v>570</v>
      </c>
      <c r="N59" s="11">
        <v>0</v>
      </c>
      <c r="O59" s="11">
        <v>0</v>
      </c>
      <c r="P59" s="11">
        <v>787</v>
      </c>
      <c r="Q59" s="11">
        <v>0</v>
      </c>
      <c r="R59" s="11">
        <v>0</v>
      </c>
      <c r="S59" s="11">
        <v>597</v>
      </c>
      <c r="T59" s="11">
        <v>0</v>
      </c>
      <c r="U59" s="11">
        <v>0</v>
      </c>
      <c r="V59" s="11">
        <v>1135</v>
      </c>
      <c r="W59" s="11">
        <v>0</v>
      </c>
      <c r="X59" s="11">
        <v>0</v>
      </c>
      <c r="Y59" s="11">
        <v>958</v>
      </c>
      <c r="Z59" s="11">
        <v>0</v>
      </c>
      <c r="AA59" s="11">
        <v>0</v>
      </c>
      <c r="AB59" s="11">
        <v>792</v>
      </c>
      <c r="AC59" s="11">
        <v>0</v>
      </c>
      <c r="AD59" s="11">
        <v>0</v>
      </c>
      <c r="AE59" s="11">
        <v>1130</v>
      </c>
      <c r="AF59" s="11">
        <v>0</v>
      </c>
      <c r="AG59" s="11">
        <v>0</v>
      </c>
      <c r="AH59" s="11">
        <v>450</v>
      </c>
      <c r="AI59" s="11">
        <v>0</v>
      </c>
      <c r="AJ59" s="11">
        <v>0</v>
      </c>
      <c r="AK59" s="11">
        <v>878</v>
      </c>
      <c r="AL59" s="11">
        <v>0</v>
      </c>
      <c r="AM59" s="11">
        <v>0</v>
      </c>
      <c r="AN59" s="11">
        <v>965</v>
      </c>
      <c r="AO59" s="11">
        <v>0</v>
      </c>
      <c r="AP59" s="11">
        <v>0</v>
      </c>
      <c r="AQ59" s="12">
        <f t="shared" ref="AQ59:AS59" si="54">G59+J59+M59+P59+S59+V59+Y59+AB59+AE59+AH59+AK59+AN59</f>
        <v>9227</v>
      </c>
      <c r="AR59" s="12">
        <f t="shared" si="54"/>
        <v>0</v>
      </c>
      <c r="AS59" s="12">
        <f t="shared" si="54"/>
        <v>0</v>
      </c>
    </row>
    <row r="60" spans="1:45" ht="15.75" customHeight="1">
      <c r="A60" s="8">
        <f t="shared" si="1"/>
        <v>55</v>
      </c>
      <c r="B60" s="9" t="s">
        <v>97</v>
      </c>
      <c r="C60" s="9" t="s">
        <v>26</v>
      </c>
      <c r="D60" s="9" t="s">
        <v>30</v>
      </c>
      <c r="E60" s="10">
        <v>17</v>
      </c>
      <c r="F60" s="10">
        <v>2</v>
      </c>
      <c r="G60" s="11">
        <v>2571</v>
      </c>
      <c r="H60" s="11">
        <v>0</v>
      </c>
      <c r="I60" s="11">
        <v>64275000</v>
      </c>
      <c r="J60" s="11">
        <v>1636</v>
      </c>
      <c r="K60" s="11">
        <v>0</v>
      </c>
      <c r="L60" s="11">
        <v>40900000</v>
      </c>
      <c r="M60" s="11">
        <v>327</v>
      </c>
      <c r="N60" s="11">
        <v>0</v>
      </c>
      <c r="O60" s="11">
        <v>8175000</v>
      </c>
      <c r="P60" s="11">
        <v>6043</v>
      </c>
      <c r="Q60" s="11">
        <v>0</v>
      </c>
      <c r="R60" s="11">
        <v>152325000</v>
      </c>
      <c r="S60" s="11">
        <v>3554</v>
      </c>
      <c r="T60" s="11">
        <v>0</v>
      </c>
      <c r="U60" s="11">
        <v>88850000</v>
      </c>
      <c r="V60" s="11">
        <v>2429</v>
      </c>
      <c r="W60" s="11">
        <v>0</v>
      </c>
      <c r="X60" s="11">
        <v>60725000</v>
      </c>
      <c r="Y60" s="11">
        <v>2487</v>
      </c>
      <c r="Z60" s="11">
        <v>0</v>
      </c>
      <c r="AA60" s="11">
        <v>62175000</v>
      </c>
      <c r="AB60" s="11">
        <v>1654</v>
      </c>
      <c r="AC60" s="11">
        <v>0</v>
      </c>
      <c r="AD60" s="11">
        <v>41350000</v>
      </c>
      <c r="AE60" s="11">
        <v>1727</v>
      </c>
      <c r="AF60" s="11">
        <v>0</v>
      </c>
      <c r="AG60" s="11">
        <v>43175000</v>
      </c>
      <c r="AH60" s="11">
        <v>1659</v>
      </c>
      <c r="AI60" s="11">
        <v>0</v>
      </c>
      <c r="AJ60" s="11">
        <v>41475000</v>
      </c>
      <c r="AK60" s="11">
        <v>1515</v>
      </c>
      <c r="AL60" s="11">
        <v>0</v>
      </c>
      <c r="AM60" s="11">
        <v>37875000</v>
      </c>
      <c r="AN60" s="11">
        <v>2996</v>
      </c>
      <c r="AO60" s="11">
        <v>0</v>
      </c>
      <c r="AP60" s="11">
        <v>74900000</v>
      </c>
      <c r="AQ60" s="12">
        <f t="shared" ref="AQ60:AS60" si="55">G60+J60+M60+P60+S60+V60+Y60+AB60+AE60+AH60+AK60+AN60</f>
        <v>28598</v>
      </c>
      <c r="AR60" s="12">
        <f t="shared" si="55"/>
        <v>0</v>
      </c>
      <c r="AS60" s="12">
        <f t="shared" si="55"/>
        <v>716200000</v>
      </c>
    </row>
    <row r="61" spans="1:45" ht="15.75" customHeight="1">
      <c r="A61" s="8">
        <f t="shared" si="1"/>
        <v>56</v>
      </c>
      <c r="B61" s="9" t="s">
        <v>98</v>
      </c>
      <c r="C61" s="9" t="s">
        <v>99</v>
      </c>
      <c r="D61" s="9" t="s">
        <v>30</v>
      </c>
      <c r="E61" s="10"/>
      <c r="F61" s="10"/>
      <c r="G61" s="11">
        <v>876</v>
      </c>
      <c r="H61" s="11">
        <v>0</v>
      </c>
      <c r="I61" s="11">
        <v>0</v>
      </c>
      <c r="J61" s="11">
        <v>721</v>
      </c>
      <c r="K61" s="11">
        <v>0</v>
      </c>
      <c r="L61" s="11">
        <v>0</v>
      </c>
      <c r="M61" s="11">
        <v>600</v>
      </c>
      <c r="N61" s="11">
        <v>0</v>
      </c>
      <c r="O61" s="11">
        <v>0</v>
      </c>
      <c r="P61" s="11">
        <v>1115</v>
      </c>
      <c r="Q61" s="11">
        <v>0</v>
      </c>
      <c r="R61" s="11">
        <v>0</v>
      </c>
      <c r="S61" s="11">
        <v>1119</v>
      </c>
      <c r="T61" s="11">
        <v>0</v>
      </c>
      <c r="U61" s="11">
        <v>0</v>
      </c>
      <c r="V61" s="11">
        <v>1100</v>
      </c>
      <c r="W61" s="11">
        <v>0</v>
      </c>
      <c r="X61" s="11">
        <v>0</v>
      </c>
      <c r="Y61" s="11">
        <v>1020</v>
      </c>
      <c r="Z61" s="11">
        <v>1</v>
      </c>
      <c r="AA61" s="11">
        <v>0</v>
      </c>
      <c r="AB61" s="11">
        <v>1060</v>
      </c>
      <c r="AC61" s="11">
        <v>0</v>
      </c>
      <c r="AD61" s="11">
        <v>0</v>
      </c>
      <c r="AE61" s="11">
        <v>1015</v>
      </c>
      <c r="AF61" s="11">
        <v>0</v>
      </c>
      <c r="AG61" s="11">
        <v>0</v>
      </c>
      <c r="AH61" s="11">
        <v>1025</v>
      </c>
      <c r="AI61" s="11">
        <v>0</v>
      </c>
      <c r="AJ61" s="11">
        <v>0</v>
      </c>
      <c r="AK61" s="11">
        <v>1020</v>
      </c>
      <c r="AL61" s="11">
        <v>0</v>
      </c>
      <c r="AM61" s="11">
        <v>0</v>
      </c>
      <c r="AN61" s="11">
        <v>1115</v>
      </c>
      <c r="AO61" s="11">
        <v>0</v>
      </c>
      <c r="AP61" s="11">
        <v>0</v>
      </c>
      <c r="AQ61" s="12">
        <f t="shared" ref="AQ61:AS61" si="56">G61+J61+M61+P61+S61+V61+Y61+AB61+AE61+AH61+AK61+AN61</f>
        <v>11786</v>
      </c>
      <c r="AR61" s="12">
        <f t="shared" si="56"/>
        <v>1</v>
      </c>
      <c r="AS61" s="12">
        <f t="shared" si="56"/>
        <v>0</v>
      </c>
    </row>
    <row r="62" spans="1:45" ht="15.75" customHeight="1">
      <c r="A62" s="24">
        <f t="shared" si="1"/>
        <v>57</v>
      </c>
      <c r="B62" s="25" t="s">
        <v>100</v>
      </c>
      <c r="C62" s="26" t="s">
        <v>101</v>
      </c>
      <c r="D62" s="26" t="s">
        <v>55</v>
      </c>
      <c r="E62" s="27"/>
      <c r="F62" s="27"/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  <c r="AG62" s="28">
        <v>0</v>
      </c>
      <c r="AH62" s="28">
        <v>0</v>
      </c>
      <c r="AI62" s="28">
        <v>0</v>
      </c>
      <c r="AJ62" s="28">
        <v>0</v>
      </c>
      <c r="AK62" s="28">
        <f>16199+7073+930+2+1+541</f>
        <v>24746</v>
      </c>
      <c r="AL62" s="28">
        <v>2</v>
      </c>
      <c r="AM62" s="28">
        <v>0</v>
      </c>
      <c r="AN62" s="28">
        <f>84252+34484+5936+4+359+6+5809</f>
        <v>130850</v>
      </c>
      <c r="AO62" s="28">
        <v>30</v>
      </c>
      <c r="AP62" s="28">
        <v>0</v>
      </c>
      <c r="AQ62" s="12">
        <f t="shared" ref="AQ62:AS62" si="57">G62+J62+M62+P62+S62+V62+Y62+AB62+AE62+AH62+AK62+AN62</f>
        <v>155596</v>
      </c>
      <c r="AR62" s="29">
        <f t="shared" si="57"/>
        <v>32</v>
      </c>
      <c r="AS62" s="29">
        <f t="shared" si="57"/>
        <v>0</v>
      </c>
    </row>
    <row r="63" spans="1:45" ht="15.75" customHeight="1">
      <c r="A63" s="4">
        <f t="shared" si="1"/>
        <v>58</v>
      </c>
      <c r="B63" s="30" t="s">
        <v>102</v>
      </c>
      <c r="C63" s="31" t="s">
        <v>103</v>
      </c>
      <c r="D63" s="31" t="s">
        <v>55</v>
      </c>
      <c r="E63" s="32"/>
      <c r="F63" s="32"/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0</v>
      </c>
      <c r="AB63" s="33">
        <v>0</v>
      </c>
      <c r="AC63" s="33">
        <v>0</v>
      </c>
      <c r="AD63" s="33">
        <v>0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33">
        <v>0</v>
      </c>
      <c r="AP63" s="33">
        <v>0</v>
      </c>
      <c r="AQ63" s="34">
        <f t="shared" ref="AQ63:AS63" si="58">G63+J63+M63+P63+S63+V63+Y63+AB63+AE63+AH63+AK63+AN63</f>
        <v>0</v>
      </c>
      <c r="AR63" s="34">
        <f t="shared" si="58"/>
        <v>0</v>
      </c>
      <c r="AS63" s="34">
        <f t="shared" si="58"/>
        <v>0</v>
      </c>
    </row>
    <row r="64" spans="1:45" ht="15.75" customHeight="1">
      <c r="A64" s="35">
        <f t="shared" si="1"/>
        <v>59</v>
      </c>
      <c r="B64" s="36" t="s">
        <v>104</v>
      </c>
      <c r="C64" s="37" t="s">
        <v>103</v>
      </c>
      <c r="D64" s="37" t="s">
        <v>55</v>
      </c>
      <c r="E64" s="38"/>
      <c r="F64" s="38"/>
      <c r="G64" s="39">
        <v>800</v>
      </c>
      <c r="H64" s="39">
        <v>0</v>
      </c>
      <c r="I64" s="39">
        <v>0</v>
      </c>
      <c r="J64" s="39">
        <v>780</v>
      </c>
      <c r="K64" s="39">
        <v>0</v>
      </c>
      <c r="L64" s="39">
        <v>0</v>
      </c>
      <c r="M64" s="39">
        <v>700</v>
      </c>
      <c r="N64" s="39">
        <v>0</v>
      </c>
      <c r="O64" s="39">
        <v>0</v>
      </c>
      <c r="P64" s="39">
        <v>600</v>
      </c>
      <c r="Q64" s="39">
        <v>0</v>
      </c>
      <c r="R64" s="39">
        <v>0</v>
      </c>
      <c r="S64" s="39">
        <v>1100</v>
      </c>
      <c r="T64" s="39">
        <v>0</v>
      </c>
      <c r="U64" s="39">
        <v>0</v>
      </c>
      <c r="V64" s="39">
        <v>900</v>
      </c>
      <c r="W64" s="39">
        <v>0</v>
      </c>
      <c r="X64" s="39">
        <v>0</v>
      </c>
      <c r="Y64" s="39">
        <v>1000</v>
      </c>
      <c r="Z64" s="39">
        <v>0</v>
      </c>
      <c r="AA64" s="39">
        <v>0</v>
      </c>
      <c r="AB64" s="39">
        <v>500</v>
      </c>
      <c r="AC64" s="39">
        <v>0</v>
      </c>
      <c r="AD64" s="39">
        <v>0</v>
      </c>
      <c r="AE64" s="39">
        <v>650</v>
      </c>
      <c r="AF64" s="39">
        <v>0</v>
      </c>
      <c r="AG64" s="39">
        <v>0</v>
      </c>
      <c r="AH64" s="39">
        <v>700</v>
      </c>
      <c r="AI64" s="39">
        <v>0</v>
      </c>
      <c r="AJ64" s="39">
        <v>0</v>
      </c>
      <c r="AK64" s="39">
        <v>1000</v>
      </c>
      <c r="AL64" s="39">
        <v>0</v>
      </c>
      <c r="AM64" s="39">
        <v>0</v>
      </c>
      <c r="AN64" s="39">
        <v>1500</v>
      </c>
      <c r="AO64" s="39">
        <v>20</v>
      </c>
      <c r="AP64" s="39">
        <v>0</v>
      </c>
      <c r="AQ64" s="40">
        <f t="shared" ref="AQ64:AS64" si="59">G64+J64+M64+P64+S64+V64+Y64+AB64+AE64+AH64+AK64+AN64</f>
        <v>10230</v>
      </c>
      <c r="AR64" s="40">
        <f t="shared" si="59"/>
        <v>20</v>
      </c>
      <c r="AS64" s="40">
        <f t="shared" si="59"/>
        <v>0</v>
      </c>
    </row>
    <row r="65" spans="1:45" ht="15.75" customHeight="1">
      <c r="A65" s="4">
        <f t="shared" si="1"/>
        <v>60</v>
      </c>
      <c r="B65" s="30" t="s">
        <v>105</v>
      </c>
      <c r="C65" s="31" t="s">
        <v>103</v>
      </c>
      <c r="D65" s="31" t="s">
        <v>106</v>
      </c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4">
        <f t="shared" ref="AQ65:AS65" si="60">G65+J65+M65+P65+S65+V65+Y65+AB65+AE65+AH65+AK65+AN65</f>
        <v>0</v>
      </c>
      <c r="AR65" s="34">
        <f t="shared" si="60"/>
        <v>0</v>
      </c>
      <c r="AS65" s="34">
        <f t="shared" si="60"/>
        <v>0</v>
      </c>
    </row>
    <row r="66" spans="1:45" ht="15.75" customHeight="1">
      <c r="A66" s="4">
        <f t="shared" si="1"/>
        <v>61</v>
      </c>
      <c r="B66" s="30" t="s">
        <v>107</v>
      </c>
      <c r="C66" s="31" t="s">
        <v>103</v>
      </c>
      <c r="D66" s="31" t="s">
        <v>33</v>
      </c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4">
        <f t="shared" ref="AQ66:AS66" si="61">G66+J66+M66+P66+S66+V66+Y66+AB66+AE66+AH66+AK66+AN66</f>
        <v>0</v>
      </c>
      <c r="AR66" s="34">
        <f t="shared" si="61"/>
        <v>0</v>
      </c>
      <c r="AS66" s="34">
        <f t="shared" si="61"/>
        <v>0</v>
      </c>
    </row>
    <row r="67" spans="1:45" ht="15.75" customHeight="1">
      <c r="A67" s="4">
        <f t="shared" si="1"/>
        <v>62</v>
      </c>
      <c r="B67" s="30" t="s">
        <v>108</v>
      </c>
      <c r="C67" s="31" t="s">
        <v>103</v>
      </c>
      <c r="D67" s="31" t="s">
        <v>33</v>
      </c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4">
        <f t="shared" ref="AQ67:AS67" si="62">G67+J67+M67+P67+S67+V67+Y67+AB67+AE67+AH67+AK67+AN67</f>
        <v>0</v>
      </c>
      <c r="AR67" s="34">
        <f t="shared" si="62"/>
        <v>0</v>
      </c>
      <c r="AS67" s="34">
        <f t="shared" si="62"/>
        <v>0</v>
      </c>
    </row>
    <row r="68" spans="1:45" ht="15.75" customHeight="1">
      <c r="A68" s="35">
        <f t="shared" si="1"/>
        <v>63</v>
      </c>
      <c r="B68" s="36" t="s">
        <v>109</v>
      </c>
      <c r="C68" s="37" t="s">
        <v>103</v>
      </c>
      <c r="D68" s="37" t="s">
        <v>50</v>
      </c>
      <c r="E68" s="38"/>
      <c r="F68" s="38"/>
      <c r="G68" s="39">
        <v>13125</v>
      </c>
      <c r="H68" s="39">
        <v>0</v>
      </c>
      <c r="I68" s="39"/>
      <c r="J68" s="39">
        <v>12900</v>
      </c>
      <c r="K68" s="39">
        <v>0</v>
      </c>
      <c r="L68" s="39"/>
      <c r="M68" s="39">
        <v>21550</v>
      </c>
      <c r="N68" s="39">
        <v>0</v>
      </c>
      <c r="O68" s="39"/>
      <c r="P68" s="39">
        <v>19900</v>
      </c>
      <c r="Q68" s="39">
        <v>0</v>
      </c>
      <c r="R68" s="39"/>
      <c r="S68" s="39">
        <v>9375</v>
      </c>
      <c r="T68" s="39">
        <v>0</v>
      </c>
      <c r="U68" s="39"/>
      <c r="V68" s="39">
        <v>4225</v>
      </c>
      <c r="W68" s="39">
        <v>0</v>
      </c>
      <c r="X68" s="39"/>
      <c r="Y68" s="39">
        <v>3375</v>
      </c>
      <c r="Z68" s="39">
        <v>0</v>
      </c>
      <c r="AA68" s="39"/>
      <c r="AB68" s="39">
        <v>9525</v>
      </c>
      <c r="AC68" s="39">
        <v>0</v>
      </c>
      <c r="AD68" s="39"/>
      <c r="AE68" s="39">
        <v>12450</v>
      </c>
      <c r="AF68" s="39">
        <v>0</v>
      </c>
      <c r="AG68" s="39"/>
      <c r="AH68" s="39">
        <v>13855</v>
      </c>
      <c r="AI68" s="39">
        <v>0</v>
      </c>
      <c r="AJ68" s="39"/>
      <c r="AK68" s="39">
        <v>10925</v>
      </c>
      <c r="AL68" s="39">
        <v>0</v>
      </c>
      <c r="AM68" s="39"/>
      <c r="AN68" s="39">
        <v>12495</v>
      </c>
      <c r="AO68" s="39">
        <v>0</v>
      </c>
      <c r="AP68" s="39"/>
      <c r="AQ68" s="40">
        <f t="shared" ref="AQ68:AS68" si="63">G68+J68+M68+P68+S68+V68+Y68+AB68+AE68+AH68+AK68+AN68</f>
        <v>143700</v>
      </c>
      <c r="AR68" s="40">
        <f t="shared" si="63"/>
        <v>0</v>
      </c>
      <c r="AS68" s="40">
        <f t="shared" si="63"/>
        <v>0</v>
      </c>
    </row>
    <row r="69" spans="1:45" ht="15.75" customHeight="1">
      <c r="A69" s="4">
        <f t="shared" si="1"/>
        <v>64</v>
      </c>
      <c r="B69" s="30" t="s">
        <v>110</v>
      </c>
      <c r="C69" s="31" t="s">
        <v>103</v>
      </c>
      <c r="D69" s="31" t="s">
        <v>44</v>
      </c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4">
        <f t="shared" ref="AQ69:AS69" si="64">G69+J69+M69+P69+S69+V69+Y69+AB69+AE69+AH69+AK69+AN69</f>
        <v>0</v>
      </c>
      <c r="AR69" s="34">
        <f t="shared" si="64"/>
        <v>0</v>
      </c>
      <c r="AS69" s="34">
        <f t="shared" si="64"/>
        <v>0</v>
      </c>
    </row>
    <row r="70" spans="1:45" ht="15.75" customHeight="1">
      <c r="A70" s="4">
        <f t="shared" si="1"/>
        <v>65</v>
      </c>
      <c r="B70" s="30" t="s">
        <v>111</v>
      </c>
      <c r="C70" s="31" t="s">
        <v>103</v>
      </c>
      <c r="D70" s="31" t="s">
        <v>112</v>
      </c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4">
        <f t="shared" ref="AQ70:AS70" si="65">G70+J70+M70+P70+S70+V70+Y70+AB70+AE70+AH70+AK70+AN70</f>
        <v>0</v>
      </c>
      <c r="AR70" s="34">
        <f t="shared" si="65"/>
        <v>0</v>
      </c>
      <c r="AS70" s="34">
        <f t="shared" si="65"/>
        <v>0</v>
      </c>
    </row>
    <row r="71" spans="1:45" ht="15.75" customHeight="1">
      <c r="A71" s="35">
        <f t="shared" si="1"/>
        <v>66</v>
      </c>
      <c r="B71" s="36" t="s">
        <v>113</v>
      </c>
      <c r="C71" s="37" t="s">
        <v>103</v>
      </c>
      <c r="D71" s="37" t="s">
        <v>27</v>
      </c>
      <c r="E71" s="38"/>
      <c r="F71" s="38"/>
      <c r="G71" s="39">
        <v>32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40</v>
      </c>
      <c r="Q71" s="39">
        <v>0</v>
      </c>
      <c r="R71" s="39">
        <v>0</v>
      </c>
      <c r="S71" s="39">
        <v>380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80</v>
      </c>
      <c r="Z71" s="39">
        <v>0</v>
      </c>
      <c r="AA71" s="39">
        <v>0</v>
      </c>
      <c r="AB71" s="39">
        <v>37</v>
      </c>
      <c r="AC71" s="39">
        <v>0</v>
      </c>
      <c r="AD71" s="39">
        <v>0</v>
      </c>
      <c r="AE71" s="39">
        <v>0</v>
      </c>
      <c r="AF71" s="39">
        <v>11</v>
      </c>
      <c r="AG71" s="39">
        <v>0</v>
      </c>
      <c r="AH71" s="39">
        <v>0</v>
      </c>
      <c r="AI71" s="39">
        <v>0</v>
      </c>
      <c r="AJ71" s="39">
        <v>0</v>
      </c>
      <c r="AK71" s="39">
        <v>0</v>
      </c>
      <c r="AL71" s="39">
        <v>0</v>
      </c>
      <c r="AM71" s="39">
        <v>0</v>
      </c>
      <c r="AN71" s="39">
        <v>112</v>
      </c>
      <c r="AO71" s="39">
        <v>0</v>
      </c>
      <c r="AP71" s="39">
        <v>0</v>
      </c>
      <c r="AQ71" s="40">
        <f t="shared" ref="AQ71:AS71" si="66">G71+J71+M71+P71+S71+V71+Y71+AB71+AE71+AH71+AK71+AN71</f>
        <v>681</v>
      </c>
      <c r="AR71" s="40">
        <f t="shared" si="66"/>
        <v>11</v>
      </c>
      <c r="AS71" s="40">
        <f t="shared" si="66"/>
        <v>0</v>
      </c>
    </row>
    <row r="72" spans="1:45" ht="15.75" customHeight="1">
      <c r="A72" s="4">
        <f t="shared" si="1"/>
        <v>67</v>
      </c>
      <c r="B72" s="30" t="s">
        <v>114</v>
      </c>
      <c r="C72" s="31" t="s">
        <v>103</v>
      </c>
      <c r="D72" s="31" t="s">
        <v>69</v>
      </c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4">
        <f t="shared" ref="AQ72:AS72" si="67">G72+J72+M72+P72+S72+V72+Y72+AB72+AE72+AH72+AK72+AN72</f>
        <v>0</v>
      </c>
      <c r="AR72" s="34">
        <f t="shared" si="67"/>
        <v>0</v>
      </c>
      <c r="AS72" s="34">
        <f t="shared" si="67"/>
        <v>0</v>
      </c>
    </row>
    <row r="73" spans="1:45" ht="15.75" customHeight="1">
      <c r="A73" s="35">
        <f t="shared" si="1"/>
        <v>68</v>
      </c>
      <c r="B73" s="41" t="s">
        <v>115</v>
      </c>
      <c r="C73" s="37" t="s">
        <v>103</v>
      </c>
      <c r="D73" s="37" t="s">
        <v>116</v>
      </c>
      <c r="E73" s="38"/>
      <c r="F73" s="38"/>
      <c r="G73" s="39">
        <v>234</v>
      </c>
      <c r="H73" s="39">
        <v>0</v>
      </c>
      <c r="I73" s="39"/>
      <c r="J73" s="39">
        <v>110</v>
      </c>
      <c r="K73" s="39">
        <v>0</v>
      </c>
      <c r="L73" s="39"/>
      <c r="M73" s="39">
        <v>0</v>
      </c>
      <c r="N73" s="39">
        <v>0</v>
      </c>
      <c r="O73" s="39"/>
      <c r="P73" s="39">
        <v>117</v>
      </c>
      <c r="Q73" s="39">
        <v>0</v>
      </c>
      <c r="R73" s="39"/>
      <c r="S73" s="39">
        <v>0</v>
      </c>
      <c r="T73" s="39">
        <v>0</v>
      </c>
      <c r="U73" s="39"/>
      <c r="V73" s="39">
        <v>0</v>
      </c>
      <c r="W73" s="39">
        <v>0</v>
      </c>
      <c r="X73" s="39"/>
      <c r="Y73" s="39">
        <v>0</v>
      </c>
      <c r="Z73" s="39">
        <v>0</v>
      </c>
      <c r="AA73" s="39"/>
      <c r="AB73" s="39">
        <v>0</v>
      </c>
      <c r="AC73" s="39">
        <v>0</v>
      </c>
      <c r="AD73" s="39"/>
      <c r="AE73" s="39">
        <v>172</v>
      </c>
      <c r="AF73" s="39">
        <v>0</v>
      </c>
      <c r="AG73" s="39"/>
      <c r="AH73" s="39">
        <v>234</v>
      </c>
      <c r="AI73" s="39">
        <v>0</v>
      </c>
      <c r="AJ73" s="39"/>
      <c r="AK73" s="39">
        <v>0</v>
      </c>
      <c r="AL73" s="39">
        <v>0</v>
      </c>
      <c r="AM73" s="39">
        <v>0</v>
      </c>
      <c r="AN73" s="39">
        <v>20</v>
      </c>
      <c r="AO73" s="39">
        <v>0</v>
      </c>
      <c r="AP73" s="39"/>
      <c r="AQ73" s="40">
        <f t="shared" ref="AQ73:AS73" si="68">G73+J73+M73+P73+S73+V73+Y73+AB73+AE73+AH73+AK73+AN73</f>
        <v>887</v>
      </c>
      <c r="AR73" s="40">
        <f t="shared" si="68"/>
        <v>0</v>
      </c>
      <c r="AS73" s="40">
        <f t="shared" si="68"/>
        <v>0</v>
      </c>
    </row>
    <row r="74" spans="1:45" ht="15.75" customHeight="1">
      <c r="A74" s="4">
        <f t="shared" si="1"/>
        <v>69</v>
      </c>
      <c r="B74" s="30" t="s">
        <v>117</v>
      </c>
      <c r="C74" s="31" t="s">
        <v>103</v>
      </c>
      <c r="D74" s="31" t="s">
        <v>118</v>
      </c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4">
        <f t="shared" ref="AQ74:AS74" si="69">G74+J74+M74+P74+S74+V74+Y74+AB74+AE74+AH74+AK74+AN74</f>
        <v>0</v>
      </c>
      <c r="AR74" s="34">
        <f t="shared" si="69"/>
        <v>0</v>
      </c>
      <c r="AS74" s="34">
        <f t="shared" si="69"/>
        <v>0</v>
      </c>
    </row>
    <row r="75" spans="1:45" ht="15.75" customHeight="1">
      <c r="A75" s="4">
        <f t="shared" si="1"/>
        <v>70</v>
      </c>
      <c r="B75" s="30" t="s">
        <v>119</v>
      </c>
      <c r="C75" s="31" t="s">
        <v>103</v>
      </c>
      <c r="D75" s="31" t="s">
        <v>118</v>
      </c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4">
        <f t="shared" ref="AQ75:AS75" si="70">G75+J75+M75+P75+S75+V75+Y75+AB75+AE75+AH75+AK75+AN75</f>
        <v>0</v>
      </c>
      <c r="AR75" s="34">
        <f t="shared" si="70"/>
        <v>0</v>
      </c>
      <c r="AS75" s="34">
        <f t="shared" si="70"/>
        <v>0</v>
      </c>
    </row>
    <row r="76" spans="1:45" ht="15.75" customHeight="1">
      <c r="A76" s="4">
        <f t="shared" si="1"/>
        <v>71</v>
      </c>
      <c r="B76" s="30" t="s">
        <v>120</v>
      </c>
      <c r="C76" s="31" t="s">
        <v>103</v>
      </c>
      <c r="D76" s="31" t="s">
        <v>35</v>
      </c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4">
        <f t="shared" ref="AQ76:AS76" si="71">G76+J76+M76+P76+S76+V76+Y76+AB76+AE76+AH76+AK76+AN76</f>
        <v>0</v>
      </c>
      <c r="AR76" s="34">
        <f t="shared" si="71"/>
        <v>0</v>
      </c>
      <c r="AS76" s="34">
        <f t="shared" si="71"/>
        <v>0</v>
      </c>
    </row>
    <row r="77" spans="1:45" ht="15.75" customHeight="1">
      <c r="A77" s="4">
        <f t="shared" si="1"/>
        <v>72</v>
      </c>
      <c r="B77" s="30" t="s">
        <v>121</v>
      </c>
      <c r="C77" s="31" t="s">
        <v>103</v>
      </c>
      <c r="D77" s="31" t="s">
        <v>35</v>
      </c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4">
        <f t="shared" ref="AQ77:AS77" si="72">G77+J77+M77+P77+S77+V77+Y77+AB77+AE77+AH77+AK77+AN77</f>
        <v>0</v>
      </c>
      <c r="AR77" s="34">
        <f t="shared" si="72"/>
        <v>0</v>
      </c>
      <c r="AS77" s="34">
        <f t="shared" si="72"/>
        <v>0</v>
      </c>
    </row>
    <row r="78" spans="1:45" ht="15.75" customHeight="1">
      <c r="A78" s="4">
        <f t="shared" si="1"/>
        <v>73</v>
      </c>
      <c r="B78" s="30" t="s">
        <v>122</v>
      </c>
      <c r="C78" s="31" t="s">
        <v>103</v>
      </c>
      <c r="D78" s="31" t="s">
        <v>35</v>
      </c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4">
        <f t="shared" ref="AQ78:AS78" si="73">G78+J78+M78+P78+S78+V78+Y78+AB78+AE78+AH78+AK78+AN78</f>
        <v>0</v>
      </c>
      <c r="AR78" s="34">
        <f t="shared" si="73"/>
        <v>0</v>
      </c>
      <c r="AS78" s="34">
        <f t="shared" si="73"/>
        <v>0</v>
      </c>
    </row>
    <row r="79" spans="1:45" ht="15.75" customHeight="1">
      <c r="A79" s="35">
        <f t="shared" si="1"/>
        <v>74</v>
      </c>
      <c r="B79" s="36" t="s">
        <v>123</v>
      </c>
      <c r="C79" s="37" t="s">
        <v>103</v>
      </c>
      <c r="D79" s="37" t="s">
        <v>124</v>
      </c>
      <c r="E79" s="38"/>
      <c r="F79" s="38"/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12040</v>
      </c>
      <c r="T79" s="39">
        <v>0</v>
      </c>
      <c r="U79" s="39">
        <v>0</v>
      </c>
      <c r="V79" s="39">
        <v>15817</v>
      </c>
      <c r="W79" s="39">
        <v>0</v>
      </c>
      <c r="X79" s="39">
        <v>0</v>
      </c>
      <c r="Y79" s="39">
        <v>14468</v>
      </c>
      <c r="Z79" s="39">
        <v>0</v>
      </c>
      <c r="AA79" s="39">
        <v>0</v>
      </c>
      <c r="AB79" s="39">
        <v>12098</v>
      </c>
      <c r="AC79" s="39">
        <v>0</v>
      </c>
      <c r="AD79" s="39">
        <v>0</v>
      </c>
      <c r="AE79" s="39">
        <v>13870</v>
      </c>
      <c r="AF79" s="39">
        <v>0</v>
      </c>
      <c r="AG79" s="39">
        <v>0</v>
      </c>
      <c r="AH79" s="39">
        <v>12968</v>
      </c>
      <c r="AI79" s="39">
        <v>0</v>
      </c>
      <c r="AJ79" s="39">
        <v>0</v>
      </c>
      <c r="AK79" s="39">
        <v>11960</v>
      </c>
      <c r="AL79" s="39">
        <v>0</v>
      </c>
      <c r="AM79" s="39">
        <v>0</v>
      </c>
      <c r="AN79" s="39">
        <v>11478</v>
      </c>
      <c r="AO79" s="39">
        <v>0</v>
      </c>
      <c r="AP79" s="39">
        <v>0</v>
      </c>
      <c r="AQ79" s="40">
        <f t="shared" ref="AQ79:AS79" si="74">G79+J79+M79+P79+S79+V79+Y79+AB79+AE79+AH79+AK79+AN79</f>
        <v>104699</v>
      </c>
      <c r="AR79" s="40">
        <f t="shared" si="74"/>
        <v>0</v>
      </c>
      <c r="AS79" s="40">
        <f t="shared" si="74"/>
        <v>0</v>
      </c>
    </row>
    <row r="80" spans="1:45" ht="15.75" customHeight="1">
      <c r="A80" s="35">
        <f t="shared" si="1"/>
        <v>75</v>
      </c>
      <c r="B80" s="36" t="s">
        <v>125</v>
      </c>
      <c r="C80" s="37" t="s">
        <v>103</v>
      </c>
      <c r="D80" s="37" t="s">
        <v>48</v>
      </c>
      <c r="E80" s="38"/>
      <c r="F80" s="38"/>
      <c r="G80" s="39">
        <v>50</v>
      </c>
      <c r="H80" s="39">
        <v>0</v>
      </c>
      <c r="I80" s="39">
        <v>0</v>
      </c>
      <c r="J80" s="39">
        <v>63</v>
      </c>
      <c r="K80" s="39">
        <v>0</v>
      </c>
      <c r="L80" s="39">
        <v>0</v>
      </c>
      <c r="M80" s="39">
        <v>45</v>
      </c>
      <c r="N80" s="39">
        <v>0</v>
      </c>
      <c r="O80" s="39">
        <v>0</v>
      </c>
      <c r="P80" s="39">
        <v>690</v>
      </c>
      <c r="Q80" s="39">
        <v>7</v>
      </c>
      <c r="R80" s="39">
        <v>0</v>
      </c>
      <c r="S80" s="39">
        <v>353</v>
      </c>
      <c r="T80" s="39">
        <v>0</v>
      </c>
      <c r="U80" s="39">
        <v>0</v>
      </c>
      <c r="V80" s="39">
        <v>548</v>
      </c>
      <c r="W80" s="39">
        <v>3</v>
      </c>
      <c r="X80" s="39">
        <v>0</v>
      </c>
      <c r="Y80" s="39">
        <v>1003</v>
      </c>
      <c r="Z80" s="39">
        <v>19</v>
      </c>
      <c r="AA80" s="39">
        <v>0</v>
      </c>
      <c r="AB80" s="39">
        <v>1517</v>
      </c>
      <c r="AC80" s="39">
        <v>27</v>
      </c>
      <c r="AD80" s="39">
        <v>0</v>
      </c>
      <c r="AE80" s="39">
        <v>713</v>
      </c>
      <c r="AF80" s="39">
        <v>3</v>
      </c>
      <c r="AG80" s="39">
        <v>0</v>
      </c>
      <c r="AH80" s="39">
        <v>510</v>
      </c>
      <c r="AI80" s="39">
        <v>11</v>
      </c>
      <c r="AJ80" s="39">
        <v>0</v>
      </c>
      <c r="AK80" s="39">
        <v>210</v>
      </c>
      <c r="AL80" s="39">
        <v>0</v>
      </c>
      <c r="AM80" s="39">
        <v>0</v>
      </c>
      <c r="AN80" s="39">
        <v>135</v>
      </c>
      <c r="AO80" s="39">
        <v>0</v>
      </c>
      <c r="AP80" s="39">
        <v>0</v>
      </c>
      <c r="AQ80" s="40">
        <f t="shared" ref="AQ80:AS80" si="75">G80+J80+M80+P80+S80+V80+Y80+AB80+AE80+AH80+AK80+AN80</f>
        <v>5837</v>
      </c>
      <c r="AR80" s="40">
        <f t="shared" si="75"/>
        <v>70</v>
      </c>
      <c r="AS80" s="40">
        <f t="shared" si="75"/>
        <v>0</v>
      </c>
    </row>
    <row r="81" spans="1:45" ht="15.75" customHeight="1">
      <c r="A81" s="4">
        <f t="shared" si="1"/>
        <v>76</v>
      </c>
      <c r="B81" s="30" t="s">
        <v>126</v>
      </c>
      <c r="C81" s="31" t="s">
        <v>103</v>
      </c>
      <c r="D81" s="31" t="s">
        <v>30</v>
      </c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4">
        <f t="shared" ref="AQ81:AS81" si="76">G81+J81+M81+P81+S81+V81+Y81+AB81+AE81+AH81+AK81+AN81</f>
        <v>0</v>
      </c>
      <c r="AR81" s="34">
        <f t="shared" si="76"/>
        <v>0</v>
      </c>
      <c r="AS81" s="34">
        <f t="shared" si="76"/>
        <v>0</v>
      </c>
    </row>
    <row r="82" spans="1:45" ht="15.75" customHeight="1">
      <c r="A82" s="4">
        <f t="shared" si="1"/>
        <v>77</v>
      </c>
      <c r="B82" s="42" t="s">
        <v>127</v>
      </c>
      <c r="C82" s="31" t="s">
        <v>103</v>
      </c>
      <c r="D82" s="31" t="s">
        <v>30</v>
      </c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4">
        <f t="shared" ref="AQ82:AS82" si="77">G82+J82+M82+P82+S82+V82+Y82+AB82+AE82+AH82+AK82+AN82</f>
        <v>0</v>
      </c>
      <c r="AR82" s="34">
        <f t="shared" si="77"/>
        <v>0</v>
      </c>
      <c r="AS82" s="34">
        <f t="shared" si="77"/>
        <v>0</v>
      </c>
    </row>
    <row r="83" spans="1:45" ht="15.75" customHeight="1">
      <c r="A83" s="35">
        <f t="shared" si="1"/>
        <v>78</v>
      </c>
      <c r="B83" s="41" t="s">
        <v>128</v>
      </c>
      <c r="C83" s="37" t="s">
        <v>103</v>
      </c>
      <c r="D83" s="37" t="s">
        <v>30</v>
      </c>
      <c r="E83" s="38"/>
      <c r="F83" s="38"/>
      <c r="G83" s="39">
        <v>667</v>
      </c>
      <c r="H83" s="39">
        <v>0</v>
      </c>
      <c r="I83" s="39">
        <v>0</v>
      </c>
      <c r="J83" s="39">
        <v>916</v>
      </c>
      <c r="K83" s="39">
        <v>0</v>
      </c>
      <c r="L83" s="39">
        <v>0</v>
      </c>
      <c r="M83" s="39">
        <v>242</v>
      </c>
      <c r="N83" s="39">
        <v>0</v>
      </c>
      <c r="O83" s="39">
        <v>0</v>
      </c>
      <c r="P83" s="39">
        <v>752</v>
      </c>
      <c r="Q83" s="39">
        <v>0</v>
      </c>
      <c r="R83" s="39">
        <v>0</v>
      </c>
      <c r="S83" s="39">
        <v>667</v>
      </c>
      <c r="T83" s="39">
        <v>16</v>
      </c>
      <c r="U83" s="39">
        <v>0</v>
      </c>
      <c r="V83" s="39">
        <v>677</v>
      </c>
      <c r="W83" s="39">
        <v>0</v>
      </c>
      <c r="X83" s="39">
        <v>0</v>
      </c>
      <c r="Y83" s="39">
        <v>221</v>
      </c>
      <c r="Z83" s="39">
        <v>77</v>
      </c>
      <c r="AA83" s="39">
        <v>0</v>
      </c>
      <c r="AB83" s="39">
        <v>947</v>
      </c>
      <c r="AC83" s="39">
        <v>37</v>
      </c>
      <c r="AD83" s="39">
        <v>0</v>
      </c>
      <c r="AE83" s="39">
        <v>535</v>
      </c>
      <c r="AF83" s="39">
        <v>0</v>
      </c>
      <c r="AG83" s="39">
        <v>0</v>
      </c>
      <c r="AH83" s="39">
        <v>1035</v>
      </c>
      <c r="AI83" s="39">
        <v>101</v>
      </c>
      <c r="AJ83" s="39">
        <v>0</v>
      </c>
      <c r="AK83" s="39">
        <v>979</v>
      </c>
      <c r="AL83" s="39">
        <v>0</v>
      </c>
      <c r="AM83" s="39">
        <v>0</v>
      </c>
      <c r="AN83" s="39">
        <v>686</v>
      </c>
      <c r="AO83" s="39">
        <v>0</v>
      </c>
      <c r="AP83" s="39">
        <v>0</v>
      </c>
      <c r="AQ83" s="40">
        <f t="shared" ref="AQ83:AS83" si="78">G83+J83+M83+P83+S83+V83+Y83+AB83+AE83+AH83+AK83+AN83</f>
        <v>8324</v>
      </c>
      <c r="AR83" s="40">
        <f t="shared" si="78"/>
        <v>231</v>
      </c>
      <c r="AS83" s="40">
        <f t="shared" si="78"/>
        <v>0</v>
      </c>
    </row>
    <row r="84" spans="1:45" ht="15.75" customHeight="1">
      <c r="A84" s="4">
        <f t="shared" si="1"/>
        <v>79</v>
      </c>
      <c r="B84" s="30" t="s">
        <v>129</v>
      </c>
      <c r="C84" s="31" t="s">
        <v>103</v>
      </c>
      <c r="D84" s="31" t="s">
        <v>30</v>
      </c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4">
        <f t="shared" ref="AQ84:AS84" si="79">G84+J84+M84+P84+S84+V84+Y84+AB84+AE84+AH84+AK84+AN84</f>
        <v>0</v>
      </c>
      <c r="AR84" s="34">
        <f t="shared" si="79"/>
        <v>0</v>
      </c>
      <c r="AS84" s="34">
        <f t="shared" si="79"/>
        <v>0</v>
      </c>
    </row>
    <row r="85" spans="1:45" ht="15.75" customHeight="1">
      <c r="A85" s="4">
        <f t="shared" si="1"/>
        <v>80</v>
      </c>
      <c r="B85" s="30" t="s">
        <v>130</v>
      </c>
      <c r="C85" s="31" t="s">
        <v>103</v>
      </c>
      <c r="D85" s="31" t="s">
        <v>33</v>
      </c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4">
        <f t="shared" ref="AQ85:AS85" si="80">G85+J85+M85+P85+S85+V85+Y85+AB85+AE85+AH85+AK85+AN85</f>
        <v>0</v>
      </c>
      <c r="AR85" s="34">
        <f t="shared" si="80"/>
        <v>0</v>
      </c>
      <c r="AS85" s="34">
        <f t="shared" si="80"/>
        <v>0</v>
      </c>
    </row>
    <row r="86" spans="1:45" ht="15.75" customHeight="1">
      <c r="A86" s="4">
        <f t="shared" si="1"/>
        <v>81</v>
      </c>
      <c r="B86" s="30" t="s">
        <v>131</v>
      </c>
      <c r="C86" s="31" t="s">
        <v>103</v>
      </c>
      <c r="D86" s="31" t="s">
        <v>33</v>
      </c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4">
        <f t="shared" ref="AQ86:AS86" si="81">G86+J86+M86+P86+S86+V86+Y86+AB86+AE86+AH86+AK86+AN86</f>
        <v>0</v>
      </c>
      <c r="AR86" s="34">
        <f t="shared" si="81"/>
        <v>0</v>
      </c>
      <c r="AS86" s="34">
        <f t="shared" si="81"/>
        <v>0</v>
      </c>
    </row>
    <row r="87" spans="1:45" ht="15.75" customHeight="1">
      <c r="A87" s="4">
        <f t="shared" si="1"/>
        <v>82</v>
      </c>
      <c r="B87" s="30" t="s">
        <v>132</v>
      </c>
      <c r="C87" s="31" t="s">
        <v>103</v>
      </c>
      <c r="D87" s="31" t="s">
        <v>33</v>
      </c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4">
        <f t="shared" ref="AQ87:AS87" si="82">G87+J87+M87+P87+S87+V87+Y87+AB87+AE87+AH87+AK87+AN87</f>
        <v>0</v>
      </c>
      <c r="AR87" s="34">
        <f t="shared" si="82"/>
        <v>0</v>
      </c>
      <c r="AS87" s="34">
        <f t="shared" si="82"/>
        <v>0</v>
      </c>
    </row>
    <row r="88" spans="1:45" ht="15.75" customHeight="1">
      <c r="A88" s="4">
        <f t="shared" si="1"/>
        <v>83</v>
      </c>
      <c r="B88" s="42" t="s">
        <v>133</v>
      </c>
      <c r="C88" s="31" t="s">
        <v>103</v>
      </c>
      <c r="D88" s="31" t="s">
        <v>39</v>
      </c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4">
        <f t="shared" ref="AQ88:AS88" si="83">G88+J88+M88+P88+S88+V88+Y88+AB88+AE88+AH88+AK88+AN88</f>
        <v>0</v>
      </c>
      <c r="AR88" s="34">
        <f t="shared" si="83"/>
        <v>0</v>
      </c>
      <c r="AS88" s="34">
        <f t="shared" si="83"/>
        <v>0</v>
      </c>
    </row>
    <row r="89" spans="1:45" ht="15.75" customHeight="1">
      <c r="A89" s="4">
        <f t="shared" si="1"/>
        <v>84</v>
      </c>
      <c r="B89" s="42" t="s">
        <v>134</v>
      </c>
      <c r="C89" s="31" t="s">
        <v>103</v>
      </c>
      <c r="D89" s="31" t="s">
        <v>50</v>
      </c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4">
        <f t="shared" ref="AQ89:AS89" si="84">G89+J89+M89+P89+S89+V89+Y89+AB89+AE89+AH89+AK89+AN89</f>
        <v>0</v>
      </c>
      <c r="AR89" s="34">
        <f t="shared" si="84"/>
        <v>0</v>
      </c>
      <c r="AS89" s="34">
        <f t="shared" si="84"/>
        <v>0</v>
      </c>
    </row>
    <row r="90" spans="1:45" ht="15.75" customHeight="1">
      <c r="A90" s="4">
        <f t="shared" si="1"/>
        <v>85</v>
      </c>
      <c r="B90" s="30" t="s">
        <v>135</v>
      </c>
      <c r="C90" s="31" t="s">
        <v>103</v>
      </c>
      <c r="D90" s="31" t="s">
        <v>50</v>
      </c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4">
        <f t="shared" ref="AQ90:AS90" si="85">G90+J90+M90+P90+S90+V90+Y90+AB90+AE90+AH90+AK90+AN90</f>
        <v>0</v>
      </c>
      <c r="AR90" s="34">
        <f t="shared" si="85"/>
        <v>0</v>
      </c>
      <c r="AS90" s="34">
        <f t="shared" si="85"/>
        <v>0</v>
      </c>
    </row>
    <row r="91" spans="1:45" ht="15.75" customHeight="1">
      <c r="A91" s="4">
        <f t="shared" si="1"/>
        <v>86</v>
      </c>
      <c r="B91" s="30" t="s">
        <v>136</v>
      </c>
      <c r="C91" s="31" t="s">
        <v>103</v>
      </c>
      <c r="D91" s="31" t="s">
        <v>44</v>
      </c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4">
        <f t="shared" ref="AQ91:AS91" si="86">G91+J91+M91+P91+S91+V91+Y91+AB91+AE91+AH91+AK91+AN91</f>
        <v>0</v>
      </c>
      <c r="AR91" s="34">
        <f t="shared" si="86"/>
        <v>0</v>
      </c>
      <c r="AS91" s="34">
        <f t="shared" si="86"/>
        <v>0</v>
      </c>
    </row>
    <row r="92" spans="1:45" ht="15.75" customHeight="1">
      <c r="A92" s="4">
        <f t="shared" si="1"/>
        <v>87</v>
      </c>
      <c r="B92" s="30" t="s">
        <v>137</v>
      </c>
      <c r="C92" s="31" t="s">
        <v>103</v>
      </c>
      <c r="D92" s="31" t="s">
        <v>44</v>
      </c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4">
        <f t="shared" ref="AQ92:AS92" si="87">G92+J92+M92+P92+S92+V92+Y92+AB92+AE92+AH92+AK92+AN92</f>
        <v>0</v>
      </c>
      <c r="AR92" s="34">
        <f t="shared" si="87"/>
        <v>0</v>
      </c>
      <c r="AS92" s="34">
        <f t="shared" si="87"/>
        <v>0</v>
      </c>
    </row>
    <row r="93" spans="1:45" ht="15.75" customHeight="1">
      <c r="A93" s="4">
        <f t="shared" si="1"/>
        <v>88</v>
      </c>
      <c r="B93" s="30" t="s">
        <v>138</v>
      </c>
      <c r="C93" s="31" t="s">
        <v>103</v>
      </c>
      <c r="D93" s="31" t="s">
        <v>112</v>
      </c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4">
        <f t="shared" ref="AQ93:AS93" si="88">G93+J93+M93+P93+S93+V93+Y93+AB93+AE93+AH93+AK93+AN93</f>
        <v>0</v>
      </c>
      <c r="AR93" s="34">
        <f t="shared" si="88"/>
        <v>0</v>
      </c>
      <c r="AS93" s="34">
        <f t="shared" si="88"/>
        <v>0</v>
      </c>
    </row>
    <row r="94" spans="1:45" ht="15.75" customHeight="1">
      <c r="A94" s="35">
        <f t="shared" si="1"/>
        <v>89</v>
      </c>
      <c r="B94" s="36" t="s">
        <v>139</v>
      </c>
      <c r="C94" s="37" t="s">
        <v>103</v>
      </c>
      <c r="D94" s="37" t="s">
        <v>27</v>
      </c>
      <c r="E94" s="38"/>
      <c r="F94" s="38"/>
      <c r="G94" s="39">
        <v>168</v>
      </c>
      <c r="H94" s="39">
        <v>0</v>
      </c>
      <c r="I94" s="39"/>
      <c r="J94" s="39">
        <v>88</v>
      </c>
      <c r="K94" s="39">
        <v>0</v>
      </c>
      <c r="L94" s="39"/>
      <c r="M94" s="39">
        <v>0</v>
      </c>
      <c r="N94" s="39">
        <v>0</v>
      </c>
      <c r="O94" s="39"/>
      <c r="P94" s="39">
        <v>215</v>
      </c>
      <c r="Q94" s="39">
        <v>0</v>
      </c>
      <c r="R94" s="39"/>
      <c r="S94" s="39">
        <v>0</v>
      </c>
      <c r="T94" s="39">
        <v>2</v>
      </c>
      <c r="U94" s="39"/>
      <c r="V94" s="39">
        <v>0</v>
      </c>
      <c r="W94" s="39">
        <v>0</v>
      </c>
      <c r="X94" s="39"/>
      <c r="Y94" s="39">
        <v>10</v>
      </c>
      <c r="Z94" s="39">
        <v>0</v>
      </c>
      <c r="AA94" s="39"/>
      <c r="AB94" s="39">
        <v>0</v>
      </c>
      <c r="AC94" s="39">
        <v>0</v>
      </c>
      <c r="AD94" s="39"/>
      <c r="AE94" s="39">
        <v>55</v>
      </c>
      <c r="AF94" s="39">
        <v>0</v>
      </c>
      <c r="AG94" s="39"/>
      <c r="AH94" s="39">
        <v>94</v>
      </c>
      <c r="AI94" s="39">
        <v>0</v>
      </c>
      <c r="AJ94" s="39"/>
      <c r="AK94" s="39">
        <v>0</v>
      </c>
      <c r="AL94" s="39">
        <v>0</v>
      </c>
      <c r="AM94" s="39"/>
      <c r="AN94" s="39">
        <v>330</v>
      </c>
      <c r="AO94" s="39">
        <v>2</v>
      </c>
      <c r="AP94" s="39"/>
      <c r="AQ94" s="40">
        <f t="shared" ref="AQ94:AS94" si="89">G94+J94+M94+P94+S94+V94+Y94+AB94+AE94+AH94+AK94+AN94</f>
        <v>960</v>
      </c>
      <c r="AR94" s="40">
        <f t="shared" si="89"/>
        <v>4</v>
      </c>
      <c r="AS94" s="40">
        <f t="shared" si="89"/>
        <v>0</v>
      </c>
    </row>
    <row r="95" spans="1:45" ht="15.75" customHeight="1">
      <c r="A95" s="35">
        <f t="shared" si="1"/>
        <v>90</v>
      </c>
      <c r="B95" s="36" t="s">
        <v>140</v>
      </c>
      <c r="C95" s="37" t="s">
        <v>103</v>
      </c>
      <c r="D95" s="37" t="s">
        <v>27</v>
      </c>
      <c r="E95" s="38"/>
      <c r="F95" s="38"/>
      <c r="G95" s="39">
        <v>1228</v>
      </c>
      <c r="H95" s="39">
        <v>50</v>
      </c>
      <c r="I95" s="39"/>
      <c r="J95" s="39">
        <v>1051</v>
      </c>
      <c r="K95" s="39">
        <v>20</v>
      </c>
      <c r="L95" s="39"/>
      <c r="M95" s="39">
        <v>522</v>
      </c>
      <c r="N95" s="39">
        <v>0</v>
      </c>
      <c r="O95" s="39"/>
      <c r="P95" s="39">
        <v>1724</v>
      </c>
      <c r="Q95" s="39">
        <v>79</v>
      </c>
      <c r="R95" s="39"/>
      <c r="S95" s="39">
        <v>1795</v>
      </c>
      <c r="T95" s="39">
        <v>65</v>
      </c>
      <c r="U95" s="39"/>
      <c r="V95" s="39">
        <v>2272</v>
      </c>
      <c r="W95" s="39">
        <v>100</v>
      </c>
      <c r="X95" s="39"/>
      <c r="Y95" s="39">
        <v>2094</v>
      </c>
      <c r="Z95" s="39">
        <v>76</v>
      </c>
      <c r="AA95" s="39"/>
      <c r="AB95" s="39">
        <v>1658</v>
      </c>
      <c r="AC95" s="39">
        <v>68</v>
      </c>
      <c r="AD95" s="39"/>
      <c r="AE95" s="39">
        <v>1992</v>
      </c>
      <c r="AF95" s="39">
        <v>87</v>
      </c>
      <c r="AG95" s="39"/>
      <c r="AH95" s="39">
        <v>1514</v>
      </c>
      <c r="AI95" s="39">
        <v>45</v>
      </c>
      <c r="AJ95" s="39"/>
      <c r="AK95" s="39">
        <v>1131</v>
      </c>
      <c r="AL95" s="39">
        <v>68</v>
      </c>
      <c r="AM95" s="39"/>
      <c r="AN95" s="39">
        <v>1466</v>
      </c>
      <c r="AO95" s="39">
        <v>45</v>
      </c>
      <c r="AP95" s="39"/>
      <c r="AQ95" s="40">
        <f t="shared" ref="AQ95:AS95" si="90">G95+J95+M95+P95+S95+V95+Y95+AB95+AE95+AH95+AK95+AN95</f>
        <v>18447</v>
      </c>
      <c r="AR95" s="40">
        <f t="shared" si="90"/>
        <v>703</v>
      </c>
      <c r="AS95" s="40">
        <f t="shared" si="90"/>
        <v>0</v>
      </c>
    </row>
    <row r="96" spans="1:45" ht="15.75" customHeight="1">
      <c r="A96" s="4">
        <f t="shared" si="1"/>
        <v>91</v>
      </c>
      <c r="B96" s="42" t="s">
        <v>141</v>
      </c>
      <c r="C96" s="31" t="s">
        <v>103</v>
      </c>
      <c r="D96" s="31" t="s">
        <v>27</v>
      </c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4">
        <f t="shared" ref="AQ96:AS96" si="91">G96+J96+M96+P96+S96+V96+Y96+AB96+AE96+AH96+AK96+AN96</f>
        <v>0</v>
      </c>
      <c r="AR96" s="34">
        <f t="shared" si="91"/>
        <v>0</v>
      </c>
      <c r="AS96" s="34">
        <f t="shared" si="91"/>
        <v>0</v>
      </c>
    </row>
    <row r="97" spans="1:45" ht="15.75" customHeight="1">
      <c r="A97" s="4">
        <f t="shared" si="1"/>
        <v>92</v>
      </c>
      <c r="B97" s="30" t="s">
        <v>142</v>
      </c>
      <c r="C97" s="31" t="s">
        <v>103</v>
      </c>
      <c r="D97" s="31" t="s">
        <v>116</v>
      </c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4">
        <f t="shared" ref="AQ97:AS97" si="92">G97+J97+M97+P97+S97+V97+Y97+AB97+AE97+AH97+AK97+AN97</f>
        <v>0</v>
      </c>
      <c r="AR97" s="34">
        <f t="shared" si="92"/>
        <v>0</v>
      </c>
      <c r="AS97" s="34">
        <f t="shared" si="92"/>
        <v>0</v>
      </c>
    </row>
    <row r="98" spans="1:45" ht="15.75" customHeight="1">
      <c r="A98" s="35">
        <f t="shared" si="1"/>
        <v>93</v>
      </c>
      <c r="B98" s="41" t="s">
        <v>143</v>
      </c>
      <c r="C98" s="37" t="s">
        <v>103</v>
      </c>
      <c r="D98" s="37" t="s">
        <v>144</v>
      </c>
      <c r="E98" s="38"/>
      <c r="F98" s="38"/>
      <c r="G98" s="39">
        <v>84</v>
      </c>
      <c r="H98" s="39">
        <v>0</v>
      </c>
      <c r="I98" s="39"/>
      <c r="J98" s="39">
        <v>130</v>
      </c>
      <c r="K98" s="39">
        <v>6</v>
      </c>
      <c r="L98" s="39"/>
      <c r="M98" s="39">
        <v>184</v>
      </c>
      <c r="N98" s="39">
        <v>0</v>
      </c>
      <c r="O98" s="39"/>
      <c r="P98" s="39">
        <v>198</v>
      </c>
      <c r="Q98" s="39">
        <v>0</v>
      </c>
      <c r="R98" s="39"/>
      <c r="S98" s="39">
        <v>243</v>
      </c>
      <c r="T98" s="39">
        <v>0</v>
      </c>
      <c r="U98" s="39"/>
      <c r="V98" s="39">
        <v>108</v>
      </c>
      <c r="W98" s="39">
        <v>0</v>
      </c>
      <c r="X98" s="39"/>
      <c r="Y98" s="39">
        <v>138</v>
      </c>
      <c r="Z98" s="39">
        <v>0</v>
      </c>
      <c r="AA98" s="39"/>
      <c r="AB98" s="39">
        <v>282</v>
      </c>
      <c r="AC98" s="39">
        <v>0</v>
      </c>
      <c r="AD98" s="39"/>
      <c r="AE98" s="39">
        <v>346</v>
      </c>
      <c r="AF98" s="39">
        <v>0</v>
      </c>
      <c r="AG98" s="39"/>
      <c r="AH98" s="39">
        <v>197</v>
      </c>
      <c r="AI98" s="39">
        <v>0</v>
      </c>
      <c r="AJ98" s="39"/>
      <c r="AK98" s="39">
        <v>156</v>
      </c>
      <c r="AL98" s="39">
        <v>0</v>
      </c>
      <c r="AM98" s="39"/>
      <c r="AN98" s="39">
        <v>48</v>
      </c>
      <c r="AO98" s="39">
        <v>4</v>
      </c>
      <c r="AP98" s="39"/>
      <c r="AQ98" s="40">
        <f t="shared" ref="AQ98:AS98" si="93">G98+J98+M98+P98+S98+V98+Y98+AB98+AE98+AH98+AK98+AN98</f>
        <v>2114</v>
      </c>
      <c r="AR98" s="40">
        <f t="shared" si="93"/>
        <v>10</v>
      </c>
      <c r="AS98" s="40">
        <f t="shared" si="93"/>
        <v>0</v>
      </c>
    </row>
    <row r="99" spans="1:45" ht="15.75" customHeight="1">
      <c r="A99" s="4">
        <f t="shared" si="1"/>
        <v>94</v>
      </c>
      <c r="B99" s="30" t="s">
        <v>145</v>
      </c>
      <c r="C99" s="31" t="s">
        <v>103</v>
      </c>
      <c r="D99" s="31" t="s">
        <v>144</v>
      </c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4">
        <f t="shared" ref="AQ99:AS99" si="94">G99+J99+M99+P99+S99+V99+Y99+AB99+AE99+AH99+AK99+AN99</f>
        <v>0</v>
      </c>
      <c r="AR99" s="34">
        <f t="shared" si="94"/>
        <v>0</v>
      </c>
      <c r="AS99" s="34">
        <f t="shared" si="94"/>
        <v>0</v>
      </c>
    </row>
    <row r="100" spans="1:45" ht="15.75" customHeight="1">
      <c r="A100" s="4">
        <f t="shared" si="1"/>
        <v>95</v>
      </c>
      <c r="B100" s="30" t="s">
        <v>146</v>
      </c>
      <c r="C100" s="31" t="s">
        <v>103</v>
      </c>
      <c r="D100" s="31" t="s">
        <v>147</v>
      </c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4">
        <f t="shared" ref="AQ100:AS100" si="95">G100+J100+M100+P100+S100+V100+Y100+AB100+AE100+AH100+AK100+AN100</f>
        <v>0</v>
      </c>
      <c r="AR100" s="34">
        <f t="shared" si="95"/>
        <v>0</v>
      </c>
      <c r="AS100" s="34">
        <f t="shared" si="95"/>
        <v>0</v>
      </c>
    </row>
    <row r="101" spans="1:45" ht="15.75" customHeight="1">
      <c r="A101" s="35">
        <f t="shared" si="1"/>
        <v>96</v>
      </c>
      <c r="B101" s="36" t="s">
        <v>148</v>
      </c>
      <c r="C101" s="37" t="s">
        <v>103</v>
      </c>
      <c r="D101" s="37" t="s">
        <v>147</v>
      </c>
      <c r="E101" s="38"/>
      <c r="F101" s="38"/>
      <c r="G101" s="39">
        <v>541</v>
      </c>
      <c r="H101" s="39">
        <v>0</v>
      </c>
      <c r="I101" s="39">
        <v>0</v>
      </c>
      <c r="J101" s="39">
        <v>457</v>
      </c>
      <c r="K101" s="39">
        <v>0</v>
      </c>
      <c r="L101" s="39">
        <v>0</v>
      </c>
      <c r="M101" s="39">
        <v>623</v>
      </c>
      <c r="N101" s="39">
        <v>0</v>
      </c>
      <c r="O101" s="39">
        <v>0</v>
      </c>
      <c r="P101" s="39">
        <v>438</v>
      </c>
      <c r="Q101" s="39">
        <v>0</v>
      </c>
      <c r="R101" s="39">
        <v>0</v>
      </c>
      <c r="S101" s="39">
        <v>478</v>
      </c>
      <c r="T101" s="39">
        <v>0</v>
      </c>
      <c r="U101" s="39">
        <v>0</v>
      </c>
      <c r="V101" s="39">
        <v>567</v>
      </c>
      <c r="W101" s="39">
        <v>0</v>
      </c>
      <c r="X101" s="39">
        <v>0</v>
      </c>
      <c r="Y101" s="39">
        <v>443</v>
      </c>
      <c r="Z101" s="39">
        <v>0</v>
      </c>
      <c r="AA101" s="39">
        <v>0</v>
      </c>
      <c r="AB101" s="39">
        <v>458</v>
      </c>
      <c r="AC101" s="39">
        <v>0</v>
      </c>
      <c r="AD101" s="39">
        <v>0</v>
      </c>
      <c r="AE101" s="39">
        <v>431</v>
      </c>
      <c r="AF101" s="39">
        <v>0</v>
      </c>
      <c r="AG101" s="39">
        <v>0</v>
      </c>
      <c r="AH101" s="39">
        <v>472</v>
      </c>
      <c r="AI101" s="39">
        <v>0</v>
      </c>
      <c r="AJ101" s="39">
        <v>0</v>
      </c>
      <c r="AK101" s="39">
        <v>325</v>
      </c>
      <c r="AL101" s="39">
        <v>0</v>
      </c>
      <c r="AM101" s="39">
        <v>0</v>
      </c>
      <c r="AN101" s="39">
        <v>457</v>
      </c>
      <c r="AO101" s="39">
        <v>0</v>
      </c>
      <c r="AP101" s="39">
        <v>0</v>
      </c>
      <c r="AQ101" s="40">
        <f t="shared" ref="AQ101:AS101" si="96">G101+J101+M101+P101+S101+V101+Y101+AB101+AE101+AH101+AK101+AN101</f>
        <v>5690</v>
      </c>
      <c r="AR101" s="40">
        <f t="shared" si="96"/>
        <v>0</v>
      </c>
      <c r="AS101" s="40">
        <f t="shared" si="96"/>
        <v>0</v>
      </c>
    </row>
    <row r="102" spans="1:45" ht="15.75" customHeight="1">
      <c r="A102" s="4">
        <f t="shared" si="1"/>
        <v>97</v>
      </c>
      <c r="B102" s="30" t="s">
        <v>149</v>
      </c>
      <c r="C102" s="31" t="s">
        <v>103</v>
      </c>
      <c r="D102" s="31" t="s">
        <v>147</v>
      </c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4">
        <f t="shared" ref="AQ102:AS102" si="97">G102+J102+M102+P102+S102+V102+Y102+AB102+AE102+AH102+AK102+AN102</f>
        <v>0</v>
      </c>
      <c r="AR102" s="34">
        <f t="shared" si="97"/>
        <v>0</v>
      </c>
      <c r="AS102" s="34">
        <f t="shared" si="97"/>
        <v>0</v>
      </c>
    </row>
    <row r="103" spans="1:45" ht="15.75" customHeight="1">
      <c r="A103" s="4">
        <f t="shared" si="1"/>
        <v>98</v>
      </c>
      <c r="B103" s="30" t="s">
        <v>150</v>
      </c>
      <c r="C103" s="31" t="s">
        <v>103</v>
      </c>
      <c r="D103" s="31" t="s">
        <v>124</v>
      </c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4">
        <f t="shared" ref="AQ103:AS103" si="98">G103+J103+M103+P103+S103+V103+Y103+AB103+AE103+AH103+AK103+AN103</f>
        <v>0</v>
      </c>
      <c r="AR103" s="34">
        <f t="shared" si="98"/>
        <v>0</v>
      </c>
      <c r="AS103" s="34">
        <f t="shared" si="98"/>
        <v>0</v>
      </c>
    </row>
    <row r="104" spans="1:45" ht="15.75" customHeight="1">
      <c r="A104" s="4">
        <f t="shared" si="1"/>
        <v>99</v>
      </c>
      <c r="B104" s="30" t="s">
        <v>151</v>
      </c>
      <c r="C104" s="31" t="s">
        <v>103</v>
      </c>
      <c r="D104" s="31" t="s">
        <v>53</v>
      </c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4">
        <f t="shared" ref="AQ104:AS104" si="99">G104+J104+M104+P104+S104+V104+Y104+AB104+AE104+AH104+AK104+AN104</f>
        <v>0</v>
      </c>
      <c r="AR104" s="34">
        <f t="shared" si="99"/>
        <v>0</v>
      </c>
      <c r="AS104" s="34">
        <f t="shared" si="99"/>
        <v>0</v>
      </c>
    </row>
    <row r="105" spans="1:45" ht="15.75" customHeight="1">
      <c r="A105" s="4">
        <f t="shared" si="1"/>
        <v>100</v>
      </c>
      <c r="B105" s="30" t="s">
        <v>152</v>
      </c>
      <c r="C105" s="31" t="s">
        <v>103</v>
      </c>
      <c r="D105" s="31" t="s">
        <v>39</v>
      </c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4">
        <f t="shared" ref="AQ105:AS105" si="100">G105+J105+M105+P105+S105+V105+Y105+AB105+AE105+AH105+AK105+AN105</f>
        <v>0</v>
      </c>
      <c r="AR105" s="34">
        <f t="shared" si="100"/>
        <v>0</v>
      </c>
      <c r="AS105" s="34">
        <f t="shared" si="100"/>
        <v>0</v>
      </c>
    </row>
    <row r="106" spans="1:45" ht="15.75" customHeight="1">
      <c r="A106" s="4">
        <f t="shared" si="1"/>
        <v>101</v>
      </c>
      <c r="B106" s="30" t="s">
        <v>153</v>
      </c>
      <c r="C106" s="31" t="s">
        <v>103</v>
      </c>
      <c r="D106" s="31" t="s">
        <v>58</v>
      </c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4">
        <f t="shared" ref="AQ106:AS106" si="101">G106+J106+M106+P106+S106+V106+Y106+AB106+AE106+AH106+AK106+AN106</f>
        <v>0</v>
      </c>
      <c r="AR106" s="34">
        <f t="shared" si="101"/>
        <v>0</v>
      </c>
      <c r="AS106" s="34">
        <f t="shared" si="101"/>
        <v>0</v>
      </c>
    </row>
    <row r="107" spans="1:45" ht="15.75" customHeight="1">
      <c r="A107" s="35">
        <f t="shared" si="1"/>
        <v>102</v>
      </c>
      <c r="B107" s="36" t="s">
        <v>154</v>
      </c>
      <c r="C107" s="37" t="s">
        <v>103</v>
      </c>
      <c r="D107" s="37" t="s">
        <v>112</v>
      </c>
      <c r="E107" s="38"/>
      <c r="F107" s="38"/>
      <c r="G107" s="39">
        <v>66</v>
      </c>
      <c r="H107" s="39">
        <v>0</v>
      </c>
      <c r="I107" s="39"/>
      <c r="J107" s="39">
        <v>52</v>
      </c>
      <c r="K107" s="39">
        <v>0</v>
      </c>
      <c r="L107" s="39"/>
      <c r="M107" s="39">
        <v>0</v>
      </c>
      <c r="N107" s="39">
        <v>0</v>
      </c>
      <c r="O107" s="39"/>
      <c r="P107" s="39">
        <v>102</v>
      </c>
      <c r="Q107" s="39">
        <v>0</v>
      </c>
      <c r="R107" s="39"/>
      <c r="S107" s="39">
        <v>14</v>
      </c>
      <c r="T107" s="39">
        <v>0</v>
      </c>
      <c r="U107" s="39"/>
      <c r="V107" s="39">
        <v>27</v>
      </c>
      <c r="W107" s="39">
        <v>0</v>
      </c>
      <c r="X107" s="39"/>
      <c r="Y107" s="39">
        <v>19</v>
      </c>
      <c r="Z107" s="39">
        <v>0</v>
      </c>
      <c r="AA107" s="39"/>
      <c r="AB107" s="39">
        <v>156</v>
      </c>
      <c r="AC107" s="39">
        <v>0</v>
      </c>
      <c r="AD107" s="39"/>
      <c r="AE107" s="39">
        <v>20</v>
      </c>
      <c r="AF107" s="39">
        <v>0</v>
      </c>
      <c r="AG107" s="39"/>
      <c r="AH107" s="39">
        <v>89</v>
      </c>
      <c r="AI107" s="39">
        <v>0</v>
      </c>
      <c r="AJ107" s="39"/>
      <c r="AK107" s="39">
        <v>77</v>
      </c>
      <c r="AL107" s="39">
        <v>0</v>
      </c>
      <c r="AM107" s="39"/>
      <c r="AN107" s="39">
        <v>235</v>
      </c>
      <c r="AO107" s="39">
        <v>0</v>
      </c>
      <c r="AP107" s="39"/>
      <c r="AQ107" s="40">
        <f t="shared" ref="AQ107:AS107" si="102">G107+J107+M107+P107+S107+V107+Y107+AB107+AE107+AH107+AK107+AN107</f>
        <v>857</v>
      </c>
      <c r="AR107" s="40">
        <f t="shared" si="102"/>
        <v>0</v>
      </c>
      <c r="AS107" s="40">
        <f t="shared" si="102"/>
        <v>0</v>
      </c>
    </row>
    <row r="108" spans="1:45" ht="15.75" customHeight="1">
      <c r="A108" s="4">
        <f t="shared" si="1"/>
        <v>103</v>
      </c>
      <c r="B108" s="30" t="s">
        <v>155</v>
      </c>
      <c r="C108" s="31" t="s">
        <v>103</v>
      </c>
      <c r="D108" s="31" t="s">
        <v>27</v>
      </c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4">
        <f t="shared" ref="AQ108:AS108" si="103">G108+J108+M108+P108+S108+V108+Y108+AB108+AE108+AH108+AK108+AN108</f>
        <v>0</v>
      </c>
      <c r="AR108" s="34">
        <f t="shared" si="103"/>
        <v>0</v>
      </c>
      <c r="AS108" s="34">
        <f t="shared" si="103"/>
        <v>0</v>
      </c>
    </row>
    <row r="109" spans="1:45" ht="15.75" customHeight="1">
      <c r="A109" s="4">
        <f t="shared" si="1"/>
        <v>104</v>
      </c>
      <c r="B109" s="30" t="s">
        <v>156</v>
      </c>
      <c r="C109" s="31" t="s">
        <v>103</v>
      </c>
      <c r="D109" s="31" t="s">
        <v>27</v>
      </c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4">
        <f t="shared" ref="AQ109:AS109" si="104">G109+J109+M109+P109+S109+V109+Y109+AB109+AE109+AH109+AK109+AN109</f>
        <v>0</v>
      </c>
      <c r="AR109" s="34">
        <f t="shared" si="104"/>
        <v>0</v>
      </c>
      <c r="AS109" s="34">
        <f t="shared" si="104"/>
        <v>0</v>
      </c>
    </row>
    <row r="110" spans="1:45" ht="15.75" customHeight="1">
      <c r="A110" s="4">
        <f t="shared" si="1"/>
        <v>105</v>
      </c>
      <c r="B110" s="30" t="s">
        <v>157</v>
      </c>
      <c r="C110" s="31" t="s">
        <v>103</v>
      </c>
      <c r="D110" s="31" t="s">
        <v>27</v>
      </c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4">
        <f t="shared" ref="AQ110:AS110" si="105">G110+J110+M110+P110+S110+V110+Y110+AB110+AE110+AH110+AK110+AN110</f>
        <v>0</v>
      </c>
      <c r="AR110" s="34">
        <f t="shared" si="105"/>
        <v>0</v>
      </c>
      <c r="AS110" s="34">
        <f t="shared" si="105"/>
        <v>0</v>
      </c>
    </row>
    <row r="111" spans="1:45" ht="15.75" customHeight="1">
      <c r="A111" s="35">
        <f t="shared" si="1"/>
        <v>106</v>
      </c>
      <c r="B111" s="41" t="s">
        <v>158</v>
      </c>
      <c r="C111" s="37" t="s">
        <v>103</v>
      </c>
      <c r="D111" s="37" t="s">
        <v>144</v>
      </c>
      <c r="E111" s="38"/>
      <c r="F111" s="38"/>
      <c r="G111" s="39">
        <v>500</v>
      </c>
      <c r="H111" s="39">
        <v>0</v>
      </c>
      <c r="I111" s="39"/>
      <c r="J111" s="39">
        <v>655</v>
      </c>
      <c r="K111" s="39">
        <v>0</v>
      </c>
      <c r="L111" s="39"/>
      <c r="M111" s="39">
        <v>0</v>
      </c>
      <c r="N111" s="39">
        <v>0</v>
      </c>
      <c r="O111" s="39"/>
      <c r="P111" s="39">
        <v>750</v>
      </c>
      <c r="Q111" s="39">
        <v>0</v>
      </c>
      <c r="R111" s="39"/>
      <c r="S111" s="39">
        <v>625</v>
      </c>
      <c r="T111" s="39">
        <v>0</v>
      </c>
      <c r="U111" s="39"/>
      <c r="V111" s="39">
        <v>800</v>
      </c>
      <c r="W111" s="39">
        <v>0</v>
      </c>
      <c r="X111" s="39"/>
      <c r="Y111" s="39">
        <v>845</v>
      </c>
      <c r="Z111" s="39">
        <v>0</v>
      </c>
      <c r="AA111" s="39"/>
      <c r="AB111" s="39">
        <v>545</v>
      </c>
      <c r="AC111" s="39">
        <v>0</v>
      </c>
      <c r="AD111" s="39"/>
      <c r="AE111" s="39">
        <v>825</v>
      </c>
      <c r="AF111" s="39">
        <v>0</v>
      </c>
      <c r="AG111" s="39"/>
      <c r="AH111" s="39">
        <v>562</v>
      </c>
      <c r="AI111" s="39">
        <v>0</v>
      </c>
      <c r="AJ111" s="39"/>
      <c r="AK111" s="39">
        <v>689</v>
      </c>
      <c r="AL111" s="39">
        <v>0</v>
      </c>
      <c r="AM111" s="39"/>
      <c r="AN111" s="39">
        <v>750</v>
      </c>
      <c r="AO111" s="39">
        <v>0</v>
      </c>
      <c r="AP111" s="39"/>
      <c r="AQ111" s="40">
        <f t="shared" ref="AQ111:AS111" si="106">G111+J111+M111+P111+S111+V111+Y111+AB111+AE111+AH111+AK111+AN111</f>
        <v>7546</v>
      </c>
      <c r="AR111" s="40">
        <f t="shared" si="106"/>
        <v>0</v>
      </c>
      <c r="AS111" s="40">
        <f t="shared" si="106"/>
        <v>0</v>
      </c>
    </row>
    <row r="112" spans="1:45" ht="15.75" customHeight="1">
      <c r="A112" s="4">
        <f t="shared" si="1"/>
        <v>107</v>
      </c>
      <c r="B112" s="30" t="s">
        <v>159</v>
      </c>
      <c r="C112" s="31" t="s">
        <v>103</v>
      </c>
      <c r="D112" s="31" t="s">
        <v>35</v>
      </c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4">
        <f t="shared" ref="AQ112:AS112" si="107">G112+J112+M112+P112+S112+V112+Y112+AB112+AE112+AH112+AK112+AN112</f>
        <v>0</v>
      </c>
      <c r="AR112" s="34">
        <f t="shared" si="107"/>
        <v>0</v>
      </c>
      <c r="AS112" s="34">
        <f t="shared" si="107"/>
        <v>0</v>
      </c>
    </row>
    <row r="113" spans="1:45" ht="15.75" customHeight="1">
      <c r="A113" s="4">
        <f t="shared" si="1"/>
        <v>108</v>
      </c>
      <c r="B113" s="42" t="s">
        <v>160</v>
      </c>
      <c r="C113" s="31" t="s">
        <v>103</v>
      </c>
      <c r="D113" s="31" t="s">
        <v>30</v>
      </c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4">
        <f t="shared" ref="AQ113:AS113" si="108">G113+J113+M113+P113+S113+V113+Y113+AB113+AE113+AH113+AK113+AN113</f>
        <v>0</v>
      </c>
      <c r="AR113" s="34">
        <f t="shared" si="108"/>
        <v>0</v>
      </c>
      <c r="AS113" s="34">
        <f t="shared" si="108"/>
        <v>0</v>
      </c>
    </row>
    <row r="114" spans="1:45" ht="15.75" customHeight="1">
      <c r="A114" s="4">
        <f t="shared" si="1"/>
        <v>109</v>
      </c>
      <c r="B114" s="30" t="s">
        <v>161</v>
      </c>
      <c r="C114" s="31" t="s">
        <v>162</v>
      </c>
      <c r="D114" s="31" t="s">
        <v>44</v>
      </c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4">
        <f t="shared" ref="AQ114:AS114" si="109">G114+J114+M114+P114+S114+V114+Y114+AB114+AE114+AH114+AK114+AN114</f>
        <v>0</v>
      </c>
      <c r="AR114" s="34">
        <f t="shared" si="109"/>
        <v>0</v>
      </c>
      <c r="AS114" s="34">
        <f t="shared" si="109"/>
        <v>0</v>
      </c>
    </row>
    <row r="115" spans="1:45" ht="15.75" customHeight="1">
      <c r="A115" s="4">
        <f t="shared" si="1"/>
        <v>110</v>
      </c>
      <c r="B115" s="30" t="s">
        <v>163</v>
      </c>
      <c r="C115" s="31" t="s">
        <v>162</v>
      </c>
      <c r="D115" s="31" t="s">
        <v>44</v>
      </c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4">
        <f t="shared" ref="AQ115:AS115" si="110">G115+J115+M115+P115+S115+V115+Y115+AB115+AE115+AH115+AK115+AN115</f>
        <v>0</v>
      </c>
      <c r="AR115" s="34">
        <f t="shared" si="110"/>
        <v>0</v>
      </c>
      <c r="AS115" s="34">
        <f t="shared" si="110"/>
        <v>0</v>
      </c>
    </row>
    <row r="116" spans="1:45" ht="15.75" customHeight="1">
      <c r="A116" s="4">
        <f t="shared" si="1"/>
        <v>111</v>
      </c>
      <c r="B116" s="30" t="s">
        <v>164</v>
      </c>
      <c r="C116" s="31" t="s">
        <v>162</v>
      </c>
      <c r="D116" s="31" t="s">
        <v>30</v>
      </c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4">
        <f t="shared" ref="AQ116:AS116" si="111">G116+J116+M116+P116+S116+V116+Y116+AB116+AE116+AH116+AK116+AN116</f>
        <v>0</v>
      </c>
      <c r="AR116" s="34">
        <f t="shared" si="111"/>
        <v>0</v>
      </c>
      <c r="AS116" s="34">
        <f t="shared" si="111"/>
        <v>0</v>
      </c>
    </row>
    <row r="117" spans="1:45" ht="15.75" customHeight="1">
      <c r="A117" s="4">
        <f t="shared" si="1"/>
        <v>112</v>
      </c>
      <c r="B117" s="30" t="s">
        <v>165</v>
      </c>
      <c r="C117" s="31" t="s">
        <v>162</v>
      </c>
      <c r="D117" s="31" t="s">
        <v>30</v>
      </c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4">
        <f t="shared" ref="AQ117:AS117" si="112">G117+J117+M117+P117+S117+V117+Y117+AB117+AE117+AH117+AK117+AN117</f>
        <v>0</v>
      </c>
      <c r="AR117" s="34">
        <f t="shared" si="112"/>
        <v>0</v>
      </c>
      <c r="AS117" s="34">
        <f t="shared" si="112"/>
        <v>0</v>
      </c>
    </row>
    <row r="118" spans="1:45" ht="15.75" customHeight="1">
      <c r="A118" s="4">
        <f t="shared" si="1"/>
        <v>113</v>
      </c>
      <c r="B118" s="42" t="s">
        <v>166</v>
      </c>
      <c r="C118" s="31" t="s">
        <v>103</v>
      </c>
      <c r="D118" s="31" t="s">
        <v>58</v>
      </c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4">
        <f t="shared" ref="AQ118:AS118" si="113">G118+J118+M118+P118+S118+V118+Y118+AB118+AE118+AH118+AK118+AN118</f>
        <v>0</v>
      </c>
      <c r="AR118" s="34">
        <f t="shared" si="113"/>
        <v>0</v>
      </c>
      <c r="AS118" s="34">
        <f t="shared" si="113"/>
        <v>0</v>
      </c>
    </row>
    <row r="119" spans="1:45" ht="15.75" customHeight="1">
      <c r="A119" s="4">
        <f t="shared" si="1"/>
        <v>114</v>
      </c>
      <c r="B119" s="30" t="s">
        <v>167</v>
      </c>
      <c r="C119" s="31" t="s">
        <v>103</v>
      </c>
      <c r="D119" s="31" t="s">
        <v>58</v>
      </c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4">
        <f t="shared" ref="AQ119:AS119" si="114">G119+J119+M119+P119+S119+V119+Y119+AB119+AE119+AH119+AK119+AN119</f>
        <v>0</v>
      </c>
      <c r="AR119" s="34">
        <f t="shared" si="114"/>
        <v>0</v>
      </c>
      <c r="AS119" s="34">
        <f t="shared" si="114"/>
        <v>0</v>
      </c>
    </row>
    <row r="120" spans="1:45" ht="15.75" customHeight="1">
      <c r="A120" s="4">
        <f t="shared" si="1"/>
        <v>115</v>
      </c>
      <c r="B120" s="42" t="s">
        <v>168</v>
      </c>
      <c r="C120" s="31" t="s">
        <v>103</v>
      </c>
      <c r="D120" s="31" t="s">
        <v>30</v>
      </c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4">
        <f t="shared" ref="AQ120:AS120" si="115">G120+J120+M120+P120+S120+V120+Y120+AB120+AE120+AH120+AK120+AN120</f>
        <v>0</v>
      </c>
      <c r="AR120" s="34">
        <f t="shared" si="115"/>
        <v>0</v>
      </c>
      <c r="AS120" s="34">
        <f t="shared" si="115"/>
        <v>0</v>
      </c>
    </row>
    <row r="121" spans="1:45" ht="15.75" customHeight="1">
      <c r="A121" s="4">
        <f t="shared" si="1"/>
        <v>116</v>
      </c>
      <c r="B121" s="42" t="s">
        <v>169</v>
      </c>
      <c r="C121" s="31" t="s">
        <v>103</v>
      </c>
      <c r="D121" s="31" t="s">
        <v>144</v>
      </c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4">
        <f t="shared" ref="AQ121:AS121" si="116">G121+J121+M121+P121+S121+V121+Y121+AB121+AE121+AH121+AK121+AN121</f>
        <v>0</v>
      </c>
      <c r="AR121" s="34">
        <f t="shared" si="116"/>
        <v>0</v>
      </c>
      <c r="AS121" s="34">
        <f t="shared" si="116"/>
        <v>0</v>
      </c>
    </row>
    <row r="122" spans="1:45" ht="15.75" customHeight="1">
      <c r="A122" s="4">
        <f t="shared" si="1"/>
        <v>117</v>
      </c>
      <c r="B122" s="30" t="s">
        <v>170</v>
      </c>
      <c r="C122" s="31" t="s">
        <v>103</v>
      </c>
      <c r="D122" s="31" t="s">
        <v>44</v>
      </c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4">
        <f t="shared" ref="AQ122:AS122" si="117">G122+J122+M122+P122+S122+V122+Y122+AB122+AE122+AH122+AK122+AN122</f>
        <v>0</v>
      </c>
      <c r="AR122" s="34">
        <f t="shared" si="117"/>
        <v>0</v>
      </c>
      <c r="AS122" s="34">
        <f t="shared" si="117"/>
        <v>0</v>
      </c>
    </row>
    <row r="123" spans="1:45" ht="15.75" customHeight="1">
      <c r="A123" s="4">
        <f t="shared" si="1"/>
        <v>118</v>
      </c>
      <c r="B123" s="42" t="s">
        <v>171</v>
      </c>
      <c r="C123" s="31" t="s">
        <v>103</v>
      </c>
      <c r="D123" s="31" t="s">
        <v>144</v>
      </c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4">
        <f t="shared" ref="AQ123:AS123" si="118">G123+J123+M123+P123+S123+V123+Y123+AB123+AE123+AH123+AK123+AN123</f>
        <v>0</v>
      </c>
      <c r="AR123" s="34">
        <f t="shared" si="118"/>
        <v>0</v>
      </c>
      <c r="AS123" s="34">
        <f t="shared" si="118"/>
        <v>0</v>
      </c>
    </row>
    <row r="124" spans="1:45" ht="15.75" customHeight="1">
      <c r="A124" s="4">
        <f t="shared" si="1"/>
        <v>119</v>
      </c>
      <c r="B124" s="30" t="s">
        <v>172</v>
      </c>
      <c r="C124" s="31" t="s">
        <v>103</v>
      </c>
      <c r="D124" s="31" t="s">
        <v>116</v>
      </c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4">
        <f t="shared" ref="AQ124:AS124" si="119">G124+J124+M124+P124+S124+V124+Y124+AB124+AE124+AH124+AK124+AN124</f>
        <v>0</v>
      </c>
      <c r="AR124" s="34">
        <f t="shared" si="119"/>
        <v>0</v>
      </c>
      <c r="AS124" s="34">
        <f t="shared" si="119"/>
        <v>0</v>
      </c>
    </row>
    <row r="125" spans="1:45" ht="15.75" customHeight="1">
      <c r="A125" s="35">
        <f t="shared" si="1"/>
        <v>120</v>
      </c>
      <c r="B125" s="43" t="s">
        <v>173</v>
      </c>
      <c r="C125" s="37" t="s">
        <v>103</v>
      </c>
      <c r="D125" s="37" t="s">
        <v>27</v>
      </c>
      <c r="E125" s="38"/>
      <c r="F125" s="38"/>
      <c r="G125" s="39">
        <v>450</v>
      </c>
      <c r="H125" s="39">
        <v>0</v>
      </c>
      <c r="I125" s="39">
        <v>0</v>
      </c>
      <c r="J125" s="39">
        <v>462</v>
      </c>
      <c r="K125" s="39">
        <v>0</v>
      </c>
      <c r="L125" s="39">
        <v>0</v>
      </c>
      <c r="M125" s="39">
        <v>28</v>
      </c>
      <c r="N125" s="39">
        <v>0</v>
      </c>
      <c r="O125" s="39">
        <v>0</v>
      </c>
      <c r="P125" s="39">
        <v>314</v>
      </c>
      <c r="Q125" s="39">
        <v>0</v>
      </c>
      <c r="R125" s="39">
        <v>0</v>
      </c>
      <c r="S125" s="39">
        <v>1527</v>
      </c>
      <c r="T125" s="39">
        <v>0</v>
      </c>
      <c r="U125" s="39">
        <v>0</v>
      </c>
      <c r="V125" s="39">
        <v>1018</v>
      </c>
      <c r="W125" s="39">
        <v>0</v>
      </c>
      <c r="X125" s="39">
        <v>0</v>
      </c>
      <c r="Y125" s="39">
        <v>825</v>
      </c>
      <c r="Z125" s="39">
        <v>0</v>
      </c>
      <c r="AA125" s="39">
        <v>0</v>
      </c>
      <c r="AB125" s="39">
        <v>845</v>
      </c>
      <c r="AC125" s="39">
        <v>0</v>
      </c>
      <c r="AD125" s="39">
        <v>0</v>
      </c>
      <c r="AE125" s="39">
        <v>1371</v>
      </c>
      <c r="AF125" s="39">
        <v>0</v>
      </c>
      <c r="AG125" s="39">
        <v>0</v>
      </c>
      <c r="AH125" s="39">
        <v>1397</v>
      </c>
      <c r="AI125" s="39">
        <v>0</v>
      </c>
      <c r="AJ125" s="39">
        <v>0</v>
      </c>
      <c r="AK125" s="39">
        <v>646</v>
      </c>
      <c r="AL125" s="39">
        <v>0</v>
      </c>
      <c r="AM125" s="39">
        <v>0</v>
      </c>
      <c r="AN125" s="39">
        <v>1055</v>
      </c>
      <c r="AO125" s="39">
        <v>0</v>
      </c>
      <c r="AP125" s="39">
        <v>0</v>
      </c>
      <c r="AQ125" s="40">
        <f t="shared" ref="AQ125:AS125" si="120">G125+J125+M125+P125+S125+V125+Y125+AB125+AE125+AH125+AK125+AN125</f>
        <v>9938</v>
      </c>
      <c r="AR125" s="40">
        <f t="shared" si="120"/>
        <v>0</v>
      </c>
      <c r="AS125" s="40">
        <f t="shared" si="120"/>
        <v>0</v>
      </c>
    </row>
    <row r="126" spans="1:45" ht="15.75" customHeight="1">
      <c r="A126" s="4">
        <f t="shared" si="1"/>
        <v>121</v>
      </c>
      <c r="B126" s="30" t="s">
        <v>174</v>
      </c>
      <c r="C126" s="31" t="s">
        <v>103</v>
      </c>
      <c r="D126" s="31" t="s">
        <v>44</v>
      </c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4">
        <f t="shared" ref="AQ126:AS126" si="121">G126+J126+M126+P126+S126+V126+Y126+AB126+AE126+AH126+AK126+AN126</f>
        <v>0</v>
      </c>
      <c r="AR126" s="34">
        <f t="shared" si="121"/>
        <v>0</v>
      </c>
      <c r="AS126" s="34">
        <f t="shared" si="121"/>
        <v>0</v>
      </c>
    </row>
    <row r="127" spans="1:45" ht="15.75" customHeight="1">
      <c r="A127" s="4">
        <f t="shared" si="1"/>
        <v>122</v>
      </c>
      <c r="B127" s="30" t="s">
        <v>175</v>
      </c>
      <c r="C127" s="31" t="s">
        <v>103</v>
      </c>
      <c r="D127" s="31" t="s">
        <v>147</v>
      </c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4">
        <f t="shared" ref="AQ127:AS127" si="122">G127+J127+M127+P127+S127+V127+Y127+AB127+AE127+AH127+AK127+AN127</f>
        <v>0</v>
      </c>
      <c r="AR127" s="34">
        <f t="shared" si="122"/>
        <v>0</v>
      </c>
      <c r="AS127" s="34">
        <f t="shared" si="122"/>
        <v>0</v>
      </c>
    </row>
    <row r="128" spans="1:45" ht="15.75" customHeight="1">
      <c r="A128" s="4">
        <f t="shared" si="1"/>
        <v>123</v>
      </c>
      <c r="B128" s="30" t="s">
        <v>176</v>
      </c>
      <c r="C128" s="31" t="s">
        <v>162</v>
      </c>
      <c r="D128" s="31" t="s">
        <v>30</v>
      </c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4">
        <f t="shared" ref="AQ128:AS128" si="123">G128+J128+M128+P128+S128+V128+Y128+AB128+AE128+AH128+AK128+AN128</f>
        <v>0</v>
      </c>
      <c r="AR128" s="34">
        <f t="shared" si="123"/>
        <v>0</v>
      </c>
      <c r="AS128" s="34">
        <f t="shared" si="123"/>
        <v>0</v>
      </c>
    </row>
    <row r="129" spans="1:45" ht="15.75" customHeight="1">
      <c r="A129" s="35">
        <f t="shared" si="1"/>
        <v>124</v>
      </c>
      <c r="B129" s="36" t="s">
        <v>177</v>
      </c>
      <c r="C129" s="37" t="s">
        <v>103</v>
      </c>
      <c r="D129" s="37" t="s">
        <v>112</v>
      </c>
      <c r="E129" s="38"/>
      <c r="F129" s="38"/>
      <c r="G129" s="39">
        <v>317</v>
      </c>
      <c r="H129" s="39">
        <v>0</v>
      </c>
      <c r="I129" s="39">
        <v>0</v>
      </c>
      <c r="J129" s="39">
        <v>92</v>
      </c>
      <c r="K129" s="39">
        <v>0</v>
      </c>
      <c r="L129" s="39">
        <v>0</v>
      </c>
      <c r="M129" s="39">
        <v>9</v>
      </c>
      <c r="N129" s="39">
        <v>0</v>
      </c>
      <c r="O129" s="39">
        <v>0</v>
      </c>
      <c r="P129" s="39">
        <v>153</v>
      </c>
      <c r="Q129" s="39">
        <v>0</v>
      </c>
      <c r="R129" s="39">
        <v>0</v>
      </c>
      <c r="S129" s="39">
        <v>179</v>
      </c>
      <c r="T129" s="39">
        <v>0</v>
      </c>
      <c r="U129" s="39">
        <v>0</v>
      </c>
      <c r="V129" s="39">
        <v>30</v>
      </c>
      <c r="W129" s="39">
        <v>0</v>
      </c>
      <c r="X129" s="39">
        <v>0</v>
      </c>
      <c r="Y129" s="39">
        <v>16</v>
      </c>
      <c r="Z129" s="39">
        <v>0</v>
      </c>
      <c r="AA129" s="39">
        <v>0</v>
      </c>
      <c r="AB129" s="39">
        <v>15</v>
      </c>
      <c r="AC129" s="39">
        <v>0</v>
      </c>
      <c r="AD129" s="39">
        <v>0</v>
      </c>
      <c r="AE129" s="39">
        <v>92</v>
      </c>
      <c r="AF129" s="39">
        <v>0</v>
      </c>
      <c r="AG129" s="39">
        <v>0</v>
      </c>
      <c r="AH129" s="39">
        <v>0</v>
      </c>
      <c r="AI129" s="39">
        <v>0</v>
      </c>
      <c r="AJ129" s="39">
        <v>0</v>
      </c>
      <c r="AK129" s="39">
        <v>0</v>
      </c>
      <c r="AL129" s="39">
        <v>0</v>
      </c>
      <c r="AM129" s="39">
        <v>0</v>
      </c>
      <c r="AN129" s="39">
        <v>0</v>
      </c>
      <c r="AO129" s="39">
        <v>0</v>
      </c>
      <c r="AP129" s="39">
        <v>0</v>
      </c>
      <c r="AQ129" s="40">
        <f t="shared" ref="AQ129:AS129" si="124">G129+J129+M129+P129+S129+V129+Y129+AB129+AE129+AH129+AK129+AN129</f>
        <v>903</v>
      </c>
      <c r="AR129" s="40">
        <f t="shared" si="124"/>
        <v>0</v>
      </c>
      <c r="AS129" s="40">
        <f t="shared" si="124"/>
        <v>0</v>
      </c>
    </row>
    <row r="130" spans="1:45" ht="15.75" customHeight="1">
      <c r="A130" s="4">
        <f t="shared" si="1"/>
        <v>125</v>
      </c>
      <c r="B130" s="30" t="s">
        <v>178</v>
      </c>
      <c r="C130" s="31" t="s">
        <v>103</v>
      </c>
      <c r="D130" s="31" t="s">
        <v>124</v>
      </c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4">
        <f t="shared" ref="AQ130:AS130" si="125">G130+J130+M130+P130+S130+V130+Y130+AB130+AE130+AH130+AK130+AN130</f>
        <v>0</v>
      </c>
      <c r="AR130" s="34">
        <f t="shared" si="125"/>
        <v>0</v>
      </c>
      <c r="AS130" s="34">
        <f t="shared" si="125"/>
        <v>0</v>
      </c>
    </row>
    <row r="131" spans="1:45" ht="15.75" customHeight="1">
      <c r="A131" s="4">
        <f t="shared" si="1"/>
        <v>126</v>
      </c>
      <c r="B131" s="42" t="s">
        <v>179</v>
      </c>
      <c r="C131" s="31" t="s">
        <v>103</v>
      </c>
      <c r="D131" s="31" t="s">
        <v>118</v>
      </c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4">
        <f t="shared" ref="AQ131:AS131" si="126">G131+J131+M131+P131+S131+V131+Y131+AB131+AE131+AH131+AK131+AN131</f>
        <v>0</v>
      </c>
      <c r="AR131" s="34">
        <f t="shared" si="126"/>
        <v>0</v>
      </c>
      <c r="AS131" s="34">
        <f t="shared" si="126"/>
        <v>0</v>
      </c>
    </row>
    <row r="132" spans="1:45" ht="15.75" customHeight="1">
      <c r="A132" s="4">
        <f t="shared" si="1"/>
        <v>127</v>
      </c>
      <c r="B132" s="30" t="s">
        <v>180</v>
      </c>
      <c r="C132" s="31" t="s">
        <v>103</v>
      </c>
      <c r="D132" s="31" t="s">
        <v>33</v>
      </c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4">
        <f t="shared" ref="AQ132:AS132" si="127">G132+J132+M132+P132+S132+V132+Y132+AB132+AE132+AH132+AK132+AN132</f>
        <v>0</v>
      </c>
      <c r="AR132" s="34">
        <f t="shared" si="127"/>
        <v>0</v>
      </c>
      <c r="AS132" s="34">
        <f t="shared" si="127"/>
        <v>0</v>
      </c>
    </row>
    <row r="133" spans="1:45" ht="15.75" customHeight="1">
      <c r="A133" s="35">
        <f t="shared" si="1"/>
        <v>128</v>
      </c>
      <c r="B133" s="41" t="s">
        <v>181</v>
      </c>
      <c r="C133" s="37" t="s">
        <v>103</v>
      </c>
      <c r="D133" s="37" t="s">
        <v>50</v>
      </c>
      <c r="E133" s="38"/>
      <c r="F133" s="38"/>
      <c r="G133" s="39">
        <v>525</v>
      </c>
      <c r="H133" s="39">
        <v>0</v>
      </c>
      <c r="I133" s="39"/>
      <c r="J133" s="39">
        <v>1509</v>
      </c>
      <c r="K133" s="39">
        <v>0</v>
      </c>
      <c r="L133" s="39"/>
      <c r="M133" s="39">
        <v>557</v>
      </c>
      <c r="N133" s="39">
        <v>0</v>
      </c>
      <c r="O133" s="39"/>
      <c r="P133" s="39">
        <v>605</v>
      </c>
      <c r="Q133" s="39">
        <v>0</v>
      </c>
      <c r="R133" s="39"/>
      <c r="S133" s="39">
        <v>632</v>
      </c>
      <c r="T133" s="39">
        <v>0</v>
      </c>
      <c r="U133" s="39"/>
      <c r="V133" s="39">
        <v>658</v>
      </c>
      <c r="W133" s="39">
        <v>0</v>
      </c>
      <c r="X133" s="39"/>
      <c r="Y133" s="39">
        <v>699</v>
      </c>
      <c r="Z133" s="39">
        <v>0</v>
      </c>
      <c r="AA133" s="39"/>
      <c r="AB133" s="39">
        <v>552</v>
      </c>
      <c r="AC133" s="39">
        <v>0</v>
      </c>
      <c r="AD133" s="39"/>
      <c r="AE133" s="39">
        <v>630</v>
      </c>
      <c r="AF133" s="39">
        <v>0</v>
      </c>
      <c r="AG133" s="39"/>
      <c r="AH133" s="39">
        <v>973</v>
      </c>
      <c r="AI133" s="39">
        <v>0</v>
      </c>
      <c r="AJ133" s="39"/>
      <c r="AK133" s="39">
        <v>808</v>
      </c>
      <c r="AL133" s="39">
        <v>0</v>
      </c>
      <c r="AM133" s="39"/>
      <c r="AN133" s="39">
        <v>2107</v>
      </c>
      <c r="AO133" s="39">
        <v>0</v>
      </c>
      <c r="AP133" s="39"/>
      <c r="AQ133" s="40">
        <f t="shared" ref="AQ133:AS133" si="128">G133+J133+M133+P133+S133+V133+Y133+AB133+AE133+AH133+AK133+AN133</f>
        <v>10255</v>
      </c>
      <c r="AR133" s="40">
        <f t="shared" si="128"/>
        <v>0</v>
      </c>
      <c r="AS133" s="40">
        <f t="shared" si="128"/>
        <v>0</v>
      </c>
    </row>
    <row r="134" spans="1:45" ht="15.75" customHeight="1">
      <c r="A134" s="4">
        <f t="shared" si="1"/>
        <v>129</v>
      </c>
      <c r="B134" s="30" t="s">
        <v>182</v>
      </c>
      <c r="C134" s="31" t="s">
        <v>103</v>
      </c>
      <c r="D134" s="31" t="s">
        <v>183</v>
      </c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4">
        <f t="shared" ref="AQ134:AS134" si="129">G134+J134+M134+P134+S134+V134+Y134+AB134+AE134+AH134+AK134+AN134</f>
        <v>0</v>
      </c>
      <c r="AR134" s="34">
        <f t="shared" si="129"/>
        <v>0</v>
      </c>
      <c r="AS134" s="34">
        <f t="shared" si="129"/>
        <v>0</v>
      </c>
    </row>
    <row r="135" spans="1:45" ht="15.75" customHeight="1">
      <c r="A135" s="4">
        <f t="shared" si="1"/>
        <v>130</v>
      </c>
      <c r="B135" s="30" t="s">
        <v>184</v>
      </c>
      <c r="C135" s="31" t="s">
        <v>103</v>
      </c>
      <c r="D135" s="31" t="s">
        <v>58</v>
      </c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4">
        <f t="shared" ref="AQ135:AS135" si="130">G135+J135+M135+P135+S135+V135+Y135+AB135+AE135+AH135+AK135+AN135</f>
        <v>0</v>
      </c>
      <c r="AR135" s="34">
        <f t="shared" si="130"/>
        <v>0</v>
      </c>
      <c r="AS135" s="34">
        <f t="shared" si="130"/>
        <v>0</v>
      </c>
    </row>
    <row r="136" spans="1:45" ht="15.75" customHeight="1">
      <c r="A136" s="4">
        <f t="shared" si="1"/>
        <v>131</v>
      </c>
      <c r="B136" s="44" t="s">
        <v>185</v>
      </c>
      <c r="C136" s="31" t="s">
        <v>103</v>
      </c>
      <c r="D136" s="31" t="s">
        <v>106</v>
      </c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4">
        <f t="shared" ref="AQ136:AS136" si="131">G136+J136+M136+P136+S136+V136+Y136+AB136+AE136+AH136+AK136+AN136</f>
        <v>0</v>
      </c>
      <c r="AR136" s="34">
        <f t="shared" si="131"/>
        <v>0</v>
      </c>
      <c r="AS136" s="34">
        <f t="shared" si="131"/>
        <v>0</v>
      </c>
    </row>
    <row r="137" spans="1:45" ht="15.75" customHeight="1">
      <c r="A137" s="4">
        <f t="shared" si="1"/>
        <v>132</v>
      </c>
      <c r="B137" s="44" t="s">
        <v>186</v>
      </c>
      <c r="C137" s="31" t="s">
        <v>103</v>
      </c>
      <c r="D137" s="31" t="s">
        <v>58</v>
      </c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4">
        <f t="shared" ref="AQ137:AS137" si="132">G137+J137+M137+P137+S137+V137+Y137+AB137+AE137+AH137+AK137+AN137</f>
        <v>0</v>
      </c>
      <c r="AR137" s="34">
        <f t="shared" si="132"/>
        <v>0</v>
      </c>
      <c r="AS137" s="34">
        <f t="shared" si="132"/>
        <v>0</v>
      </c>
    </row>
    <row r="138" spans="1:45" ht="15.75" customHeight="1">
      <c r="A138" s="4">
        <f t="shared" si="1"/>
        <v>133</v>
      </c>
      <c r="B138" s="44" t="s">
        <v>187</v>
      </c>
      <c r="C138" s="31" t="s">
        <v>103</v>
      </c>
      <c r="D138" s="31" t="s">
        <v>58</v>
      </c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4">
        <f t="shared" ref="AQ138:AS138" si="133">G138+J138+M138+P138+S138+V138+Y138+AB138+AE138+AH138+AK138+AN138</f>
        <v>0</v>
      </c>
      <c r="AR138" s="34">
        <f t="shared" si="133"/>
        <v>0</v>
      </c>
      <c r="AS138" s="34">
        <f t="shared" si="133"/>
        <v>0</v>
      </c>
    </row>
    <row r="139" spans="1:45" ht="15.75" customHeight="1">
      <c r="A139" s="35">
        <f t="shared" si="1"/>
        <v>134</v>
      </c>
      <c r="B139" s="45" t="s">
        <v>188</v>
      </c>
      <c r="C139" s="37" t="s">
        <v>103</v>
      </c>
      <c r="D139" s="37" t="s">
        <v>118</v>
      </c>
      <c r="E139" s="38"/>
      <c r="F139" s="38"/>
      <c r="G139" s="39">
        <v>0</v>
      </c>
      <c r="H139" s="39">
        <v>0</v>
      </c>
      <c r="I139" s="39"/>
      <c r="J139" s="39">
        <v>70</v>
      </c>
      <c r="K139" s="39">
        <v>0</v>
      </c>
      <c r="L139" s="39"/>
      <c r="M139" s="39">
        <v>0</v>
      </c>
      <c r="N139" s="39">
        <v>0</v>
      </c>
      <c r="O139" s="39"/>
      <c r="P139" s="39">
        <v>0</v>
      </c>
      <c r="Q139" s="39">
        <v>0</v>
      </c>
      <c r="R139" s="39"/>
      <c r="S139" s="39">
        <v>0</v>
      </c>
      <c r="T139" s="39">
        <v>0</v>
      </c>
      <c r="U139" s="39"/>
      <c r="V139" s="39">
        <v>0</v>
      </c>
      <c r="W139" s="39">
        <v>0</v>
      </c>
      <c r="X139" s="39"/>
      <c r="Y139" s="39">
        <v>11</v>
      </c>
      <c r="Z139" s="39">
        <v>0</v>
      </c>
      <c r="AA139" s="39"/>
      <c r="AB139" s="39">
        <v>11</v>
      </c>
      <c r="AC139" s="39">
        <v>0</v>
      </c>
      <c r="AD139" s="39"/>
      <c r="AE139" s="39">
        <v>0</v>
      </c>
      <c r="AF139" s="39">
        <v>0</v>
      </c>
      <c r="AG139" s="39"/>
      <c r="AH139" s="39">
        <v>0</v>
      </c>
      <c r="AI139" s="39">
        <v>0</v>
      </c>
      <c r="AJ139" s="39"/>
      <c r="AK139" s="39">
        <v>0</v>
      </c>
      <c r="AL139" s="39">
        <v>0</v>
      </c>
      <c r="AM139" s="39"/>
      <c r="AN139" s="39">
        <v>0</v>
      </c>
      <c r="AO139" s="39">
        <v>0</v>
      </c>
      <c r="AP139" s="39"/>
      <c r="AQ139" s="40">
        <f t="shared" ref="AQ139:AS139" si="134">G139+J139+M139+P139+S139+V139+Y139+AB139+AE139+AH139+AK139+AN139</f>
        <v>92</v>
      </c>
      <c r="AR139" s="40">
        <f t="shared" si="134"/>
        <v>0</v>
      </c>
      <c r="AS139" s="40">
        <f t="shared" si="134"/>
        <v>0</v>
      </c>
    </row>
    <row r="140" spans="1:45" ht="15.75" customHeight="1">
      <c r="A140" s="4">
        <f t="shared" si="1"/>
        <v>135</v>
      </c>
      <c r="B140" s="44" t="s">
        <v>189</v>
      </c>
      <c r="C140" s="31" t="s">
        <v>103</v>
      </c>
      <c r="D140" s="31" t="s">
        <v>27</v>
      </c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4">
        <f t="shared" ref="AQ140:AS140" si="135">G140+J140+M140+P140+S140+V140+Y140+AB140+AE140+AH140+AK140+AN140</f>
        <v>0</v>
      </c>
      <c r="AR140" s="34">
        <f t="shared" si="135"/>
        <v>0</v>
      </c>
      <c r="AS140" s="34">
        <f t="shared" si="135"/>
        <v>0</v>
      </c>
    </row>
    <row r="141" spans="1:45" ht="15.75" customHeight="1">
      <c r="A141" s="35">
        <f t="shared" si="1"/>
        <v>136</v>
      </c>
      <c r="B141" s="45" t="s">
        <v>190</v>
      </c>
      <c r="C141" s="37" t="s">
        <v>103</v>
      </c>
      <c r="D141" s="37" t="s">
        <v>27</v>
      </c>
      <c r="E141" s="38"/>
      <c r="F141" s="38"/>
      <c r="G141" s="39">
        <v>0</v>
      </c>
      <c r="H141" s="39">
        <v>0</v>
      </c>
      <c r="I141" s="39"/>
      <c r="J141" s="39">
        <v>0</v>
      </c>
      <c r="K141" s="39">
        <v>0</v>
      </c>
      <c r="L141" s="39"/>
      <c r="M141" s="39">
        <v>0</v>
      </c>
      <c r="N141" s="39">
        <v>0</v>
      </c>
      <c r="O141" s="39"/>
      <c r="P141" s="39">
        <v>0</v>
      </c>
      <c r="Q141" s="39">
        <v>0</v>
      </c>
      <c r="R141" s="39"/>
      <c r="S141" s="39">
        <v>55</v>
      </c>
      <c r="T141" s="39">
        <v>0</v>
      </c>
      <c r="U141" s="39"/>
      <c r="V141" s="39">
        <v>215</v>
      </c>
      <c r="W141" s="39">
        <v>0</v>
      </c>
      <c r="X141" s="39"/>
      <c r="Y141" s="39">
        <v>0</v>
      </c>
      <c r="Z141" s="39">
        <v>0</v>
      </c>
      <c r="AA141" s="39"/>
      <c r="AB141" s="39">
        <v>0</v>
      </c>
      <c r="AC141" s="39">
        <v>0</v>
      </c>
      <c r="AD141" s="39"/>
      <c r="AE141" s="39">
        <v>40</v>
      </c>
      <c r="AF141" s="39">
        <v>0</v>
      </c>
      <c r="AG141" s="39"/>
      <c r="AH141" s="39">
        <v>30</v>
      </c>
      <c r="AI141" s="39">
        <v>0</v>
      </c>
      <c r="AJ141" s="39"/>
      <c r="AK141" s="39">
        <v>0</v>
      </c>
      <c r="AL141" s="39">
        <v>0</v>
      </c>
      <c r="AM141" s="39"/>
      <c r="AN141" s="39">
        <v>0</v>
      </c>
      <c r="AO141" s="39">
        <v>0</v>
      </c>
      <c r="AP141" s="39"/>
      <c r="AQ141" s="40">
        <f t="shared" ref="AQ141:AS141" si="136">G141+J141+M141+P141+S141+V141+Y141+AB141+AE141+AH141+AK141+AN141</f>
        <v>340</v>
      </c>
      <c r="AR141" s="40">
        <f t="shared" si="136"/>
        <v>0</v>
      </c>
      <c r="AS141" s="40">
        <f t="shared" si="136"/>
        <v>0</v>
      </c>
    </row>
    <row r="142" spans="1:45" ht="15.75" customHeight="1">
      <c r="A142" s="4">
        <f t="shared" si="1"/>
        <v>137</v>
      </c>
      <c r="B142" s="44" t="s">
        <v>191</v>
      </c>
      <c r="C142" s="31" t="s">
        <v>103</v>
      </c>
      <c r="D142" s="31" t="s">
        <v>50</v>
      </c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4">
        <f t="shared" ref="AQ142:AS142" si="137">G142+J142+M142+P142+S142+V142+Y142+AB142+AE142+AH142+AK142+AN142</f>
        <v>0</v>
      </c>
      <c r="AR142" s="34">
        <f t="shared" si="137"/>
        <v>0</v>
      </c>
      <c r="AS142" s="34">
        <f t="shared" si="137"/>
        <v>0</v>
      </c>
    </row>
    <row r="143" spans="1:45" ht="15.75" customHeight="1">
      <c r="A143" s="4">
        <f t="shared" si="1"/>
        <v>138</v>
      </c>
      <c r="B143" s="44" t="s">
        <v>192</v>
      </c>
      <c r="C143" s="31" t="s">
        <v>103</v>
      </c>
      <c r="D143" s="31" t="s">
        <v>144</v>
      </c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4">
        <f t="shared" ref="AQ143:AS143" si="138">G143+J143+M143+P143+S143+V143+Y143+AB143+AE143+AH143+AK143+AN143</f>
        <v>0</v>
      </c>
      <c r="AR143" s="34">
        <f t="shared" si="138"/>
        <v>0</v>
      </c>
      <c r="AS143" s="34">
        <f t="shared" si="138"/>
        <v>0</v>
      </c>
    </row>
    <row r="144" spans="1:45" ht="15.75" customHeight="1">
      <c r="A144" s="4">
        <f t="shared" si="1"/>
        <v>139</v>
      </c>
      <c r="B144" s="44" t="s">
        <v>193</v>
      </c>
      <c r="C144" s="31" t="s">
        <v>103</v>
      </c>
      <c r="D144" s="31" t="s">
        <v>124</v>
      </c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4">
        <f t="shared" ref="AQ144:AS144" si="139">G144+J144+M144+P144+S144+V144+Y144+AB144+AE144+AH144+AK144+AN144</f>
        <v>0</v>
      </c>
      <c r="AR144" s="34">
        <f t="shared" si="139"/>
        <v>0</v>
      </c>
      <c r="AS144" s="34">
        <f t="shared" si="139"/>
        <v>0</v>
      </c>
    </row>
    <row r="145" spans="1:45" ht="15.75" customHeight="1">
      <c r="A145" s="4">
        <f t="shared" si="1"/>
        <v>140</v>
      </c>
      <c r="B145" s="44" t="s">
        <v>194</v>
      </c>
      <c r="C145" s="31" t="s">
        <v>103</v>
      </c>
      <c r="D145" s="31" t="s">
        <v>183</v>
      </c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4">
        <f t="shared" ref="AQ145:AS145" si="140">G145+J145+M145+P145+S145+V145+Y145+AB145+AE145+AH145+AK145+AN145</f>
        <v>0</v>
      </c>
      <c r="AR145" s="34">
        <f t="shared" si="140"/>
        <v>0</v>
      </c>
      <c r="AS145" s="34">
        <f t="shared" si="140"/>
        <v>0</v>
      </c>
    </row>
    <row r="146" spans="1:45" ht="15.75" customHeight="1">
      <c r="A146" s="4">
        <f t="shared" si="1"/>
        <v>141</v>
      </c>
      <c r="B146" s="44" t="s">
        <v>195</v>
      </c>
      <c r="C146" s="31" t="s">
        <v>103</v>
      </c>
      <c r="D146" s="31" t="s">
        <v>183</v>
      </c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4">
        <f t="shared" ref="AQ146:AS146" si="141">G146+J146+M146+P146+S146+V146+Y146+AB146+AE146+AH146+AK146+AN146</f>
        <v>0</v>
      </c>
      <c r="AR146" s="34">
        <f t="shared" si="141"/>
        <v>0</v>
      </c>
      <c r="AS146" s="34">
        <f t="shared" si="141"/>
        <v>0</v>
      </c>
    </row>
    <row r="147" spans="1:45" ht="15.75" customHeight="1">
      <c r="A147" s="4">
        <f t="shared" si="1"/>
        <v>142</v>
      </c>
      <c r="B147" s="44" t="s">
        <v>196</v>
      </c>
      <c r="C147" s="31" t="s">
        <v>103</v>
      </c>
      <c r="D147" s="31" t="s">
        <v>197</v>
      </c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4">
        <f t="shared" ref="AQ147:AS147" si="142">G147+J147+M147+P147+S147+V147+Y147+AB147+AE147+AH147+AK147+AN147</f>
        <v>0</v>
      </c>
      <c r="AR147" s="34">
        <f t="shared" si="142"/>
        <v>0</v>
      </c>
      <c r="AS147" s="34">
        <f t="shared" si="142"/>
        <v>0</v>
      </c>
    </row>
    <row r="148" spans="1:45" ht="15.75" customHeight="1">
      <c r="A148" s="4"/>
      <c r="B148" s="6"/>
      <c r="C148" s="46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4"/>
      <c r="AR148" s="34"/>
      <c r="AS148" s="34"/>
    </row>
    <row r="149" spans="1:45" ht="15.75" customHeight="1">
      <c r="A149" s="47"/>
      <c r="B149" s="5" t="s">
        <v>18</v>
      </c>
      <c r="C149" s="47"/>
      <c r="D149" s="48"/>
      <c r="E149" s="49">
        <v>2581</v>
      </c>
      <c r="F149" s="49">
        <v>2356</v>
      </c>
      <c r="G149" s="50">
        <f t="shared" ref="G149:AP149" si="143">SUM(G6:G147)</f>
        <v>422031</v>
      </c>
      <c r="H149" s="50">
        <f t="shared" si="143"/>
        <v>365</v>
      </c>
      <c r="I149" s="50">
        <f t="shared" si="143"/>
        <v>5120353364</v>
      </c>
      <c r="J149" s="50">
        <f t="shared" si="143"/>
        <v>276420</v>
      </c>
      <c r="K149" s="50">
        <f t="shared" si="143"/>
        <v>809</v>
      </c>
      <c r="L149" s="50">
        <f t="shared" si="143"/>
        <v>2160207179</v>
      </c>
      <c r="M149" s="50">
        <f t="shared" si="143"/>
        <v>169784</v>
      </c>
      <c r="N149" s="50">
        <f t="shared" si="143"/>
        <v>985</v>
      </c>
      <c r="O149" s="50">
        <f t="shared" si="143"/>
        <v>604288148</v>
      </c>
      <c r="P149" s="50">
        <f t="shared" si="143"/>
        <v>487952</v>
      </c>
      <c r="Q149" s="50">
        <f t="shared" si="143"/>
        <v>1060</v>
      </c>
      <c r="R149" s="50">
        <f t="shared" si="143"/>
        <v>5230796762</v>
      </c>
      <c r="S149" s="50">
        <f t="shared" si="143"/>
        <v>479620</v>
      </c>
      <c r="T149" s="50">
        <f t="shared" si="143"/>
        <v>198</v>
      </c>
      <c r="U149" s="50">
        <f t="shared" si="143"/>
        <v>3571704136</v>
      </c>
      <c r="V149" s="50">
        <f t="shared" si="143"/>
        <v>454627</v>
      </c>
      <c r="W149" s="50">
        <f t="shared" si="143"/>
        <v>313</v>
      </c>
      <c r="X149" s="50">
        <f t="shared" si="143"/>
        <v>3850180659</v>
      </c>
      <c r="Y149" s="50">
        <f t="shared" si="143"/>
        <v>390159</v>
      </c>
      <c r="Z149" s="50">
        <f t="shared" si="143"/>
        <v>426</v>
      </c>
      <c r="AA149" s="50">
        <f t="shared" si="143"/>
        <v>3713673694</v>
      </c>
      <c r="AB149" s="50">
        <f t="shared" si="143"/>
        <v>256779</v>
      </c>
      <c r="AC149" s="50">
        <f t="shared" si="143"/>
        <v>415</v>
      </c>
      <c r="AD149" s="50">
        <f t="shared" si="143"/>
        <v>1764661140</v>
      </c>
      <c r="AE149" s="50">
        <f t="shared" si="143"/>
        <v>314136</v>
      </c>
      <c r="AF149" s="50">
        <f t="shared" si="143"/>
        <v>265</v>
      </c>
      <c r="AG149" s="50">
        <f t="shared" si="143"/>
        <v>2003062545</v>
      </c>
      <c r="AH149" s="50">
        <f t="shared" si="143"/>
        <v>314893</v>
      </c>
      <c r="AI149" s="50">
        <f t="shared" si="143"/>
        <v>304</v>
      </c>
      <c r="AJ149" s="50">
        <f t="shared" si="143"/>
        <v>1913058306</v>
      </c>
      <c r="AK149" s="50">
        <f t="shared" si="143"/>
        <v>319815</v>
      </c>
      <c r="AL149" s="50">
        <f t="shared" si="143"/>
        <v>294</v>
      </c>
      <c r="AM149" s="50">
        <f t="shared" si="143"/>
        <v>1769108441</v>
      </c>
      <c r="AN149" s="50">
        <f t="shared" si="143"/>
        <v>619786</v>
      </c>
      <c r="AO149" s="50">
        <f t="shared" si="143"/>
        <v>509</v>
      </c>
      <c r="AP149" s="50">
        <f t="shared" si="143"/>
        <v>3042212545</v>
      </c>
      <c r="AQ149" s="34">
        <f t="shared" ref="AQ149:AS149" si="144">G149+J149+M149+P149+S149+V149+Y149+AB149+AE149+AH149+AK149+AN149</f>
        <v>4506002</v>
      </c>
      <c r="AR149" s="34">
        <f t="shared" si="144"/>
        <v>5943</v>
      </c>
      <c r="AS149" s="34">
        <f t="shared" si="144"/>
        <v>34743306919</v>
      </c>
    </row>
    <row r="150" spans="1:45" ht="15.75" customHeight="1">
      <c r="A150" s="47"/>
      <c r="B150" s="5" t="s">
        <v>198</v>
      </c>
      <c r="C150" s="47"/>
      <c r="D150" s="48"/>
      <c r="E150" s="49">
        <v>2581</v>
      </c>
      <c r="F150" s="49">
        <v>2356</v>
      </c>
      <c r="G150" s="50">
        <f t="shared" ref="G150:AP150" si="145">G149</f>
        <v>422031</v>
      </c>
      <c r="H150" s="50">
        <f t="shared" si="145"/>
        <v>365</v>
      </c>
      <c r="I150" s="50">
        <f t="shared" si="145"/>
        <v>5120353364</v>
      </c>
      <c r="J150" s="50">
        <f t="shared" si="145"/>
        <v>276420</v>
      </c>
      <c r="K150" s="50">
        <f t="shared" si="145"/>
        <v>809</v>
      </c>
      <c r="L150" s="50">
        <f t="shared" si="145"/>
        <v>2160207179</v>
      </c>
      <c r="M150" s="50">
        <f t="shared" si="145"/>
        <v>169784</v>
      </c>
      <c r="N150" s="50">
        <f t="shared" si="145"/>
        <v>985</v>
      </c>
      <c r="O150" s="50">
        <f t="shared" si="145"/>
        <v>604288148</v>
      </c>
      <c r="P150" s="50">
        <f t="shared" si="145"/>
        <v>487952</v>
      </c>
      <c r="Q150" s="50">
        <f t="shared" si="145"/>
        <v>1060</v>
      </c>
      <c r="R150" s="50">
        <f t="shared" si="145"/>
        <v>5230796762</v>
      </c>
      <c r="S150" s="50">
        <f t="shared" si="145"/>
        <v>479620</v>
      </c>
      <c r="T150" s="50">
        <f t="shared" si="145"/>
        <v>198</v>
      </c>
      <c r="U150" s="50">
        <f t="shared" si="145"/>
        <v>3571704136</v>
      </c>
      <c r="V150" s="50">
        <f t="shared" si="145"/>
        <v>454627</v>
      </c>
      <c r="W150" s="50">
        <f t="shared" si="145"/>
        <v>313</v>
      </c>
      <c r="X150" s="50">
        <f t="shared" si="145"/>
        <v>3850180659</v>
      </c>
      <c r="Y150" s="50">
        <f t="shared" si="145"/>
        <v>390159</v>
      </c>
      <c r="Z150" s="50">
        <f t="shared" si="145"/>
        <v>426</v>
      </c>
      <c r="AA150" s="50">
        <f t="shared" si="145"/>
        <v>3713673694</v>
      </c>
      <c r="AB150" s="50">
        <f t="shared" si="145"/>
        <v>256779</v>
      </c>
      <c r="AC150" s="50">
        <f t="shared" si="145"/>
        <v>415</v>
      </c>
      <c r="AD150" s="50">
        <f t="shared" si="145"/>
        <v>1764661140</v>
      </c>
      <c r="AE150" s="50">
        <f t="shared" si="145"/>
        <v>314136</v>
      </c>
      <c r="AF150" s="50">
        <f t="shared" si="145"/>
        <v>265</v>
      </c>
      <c r="AG150" s="50">
        <f t="shared" si="145"/>
        <v>2003062545</v>
      </c>
      <c r="AH150" s="50">
        <f t="shared" si="145"/>
        <v>314893</v>
      </c>
      <c r="AI150" s="50">
        <f t="shared" si="145"/>
        <v>304</v>
      </c>
      <c r="AJ150" s="50">
        <f t="shared" si="145"/>
        <v>1913058306</v>
      </c>
      <c r="AK150" s="50">
        <f t="shared" si="145"/>
        <v>319815</v>
      </c>
      <c r="AL150" s="50">
        <f t="shared" si="145"/>
        <v>294</v>
      </c>
      <c r="AM150" s="50">
        <f t="shared" si="145"/>
        <v>1769108441</v>
      </c>
      <c r="AN150" s="50">
        <f t="shared" si="145"/>
        <v>619786</v>
      </c>
      <c r="AO150" s="50">
        <f t="shared" si="145"/>
        <v>509</v>
      </c>
      <c r="AP150" s="50">
        <f t="shared" si="145"/>
        <v>3042212545</v>
      </c>
      <c r="AQ150" s="34">
        <f t="shared" ref="AQ150:AS150" si="146">G150+J150+M150+P150+S150+V150+Y150+AB150+AE150+AH150+AK150+AN150</f>
        <v>4506002</v>
      </c>
      <c r="AR150" s="34">
        <f t="shared" si="146"/>
        <v>5943</v>
      </c>
      <c r="AS150" s="34">
        <f t="shared" si="146"/>
        <v>34743306919</v>
      </c>
    </row>
    <row r="151" spans="1:45" ht="15.75" customHeight="1"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</row>
    <row r="152" spans="1:45" ht="15.75" customHeight="1"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</row>
    <row r="153" spans="1:45" ht="15.75" customHeight="1"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</row>
    <row r="154" spans="1:45" ht="15.75" customHeight="1">
      <c r="B154" s="51"/>
      <c r="C154" t="s">
        <v>199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</row>
    <row r="155" spans="1:45" ht="15.75" customHeight="1">
      <c r="B155" s="52"/>
      <c r="C155" t="s">
        <v>200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</row>
    <row r="156" spans="1:45" ht="15.75" customHeight="1">
      <c r="B156" s="53"/>
      <c r="C156" t="s">
        <v>201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</row>
    <row r="157" spans="1:45" ht="15.75" customHeight="1">
      <c r="B157" s="54"/>
      <c r="C157" t="s">
        <v>202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</row>
    <row r="158" spans="1:45" ht="15.75" customHeight="1"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</row>
    <row r="159" spans="1:45" ht="15.75" customHeight="1"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</row>
    <row r="160" spans="1:45" ht="15.75" customHeight="1"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</row>
    <row r="161" spans="7:45" ht="15.75" customHeight="1"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</row>
    <row r="162" spans="7:45" ht="15.75" customHeight="1"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</row>
    <row r="163" spans="7:45" ht="15.75" customHeight="1"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</row>
    <row r="164" spans="7:45" ht="15.75" customHeight="1"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</row>
    <row r="165" spans="7:45" ht="15.75" customHeight="1"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</row>
    <row r="166" spans="7:45" ht="15.75" customHeight="1"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</row>
    <row r="167" spans="7:45" ht="15.75" customHeight="1"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</row>
    <row r="168" spans="7:45" ht="15.75" customHeight="1"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</row>
    <row r="169" spans="7:45" ht="15.75" customHeight="1"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spans="7:45" ht="15.75" customHeight="1">
      <c r="G170" s="1"/>
      <c r="H170" s="1"/>
      <c r="I170" s="1">
        <v>50</v>
      </c>
      <c r="J170" s="1">
        <v>5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</row>
    <row r="171" spans="7:45" ht="15.75" customHeight="1">
      <c r="G171" s="1"/>
      <c r="H171" s="1"/>
      <c r="I171" s="1">
        <v>50</v>
      </c>
      <c r="J171" s="1">
        <v>8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spans="7:45" ht="15.75" customHeight="1">
      <c r="G172" s="1"/>
      <c r="H172" s="1"/>
      <c r="I172" s="1">
        <v>50</v>
      </c>
      <c r="J172" s="1">
        <v>8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</row>
    <row r="173" spans="7:45" ht="15.75" customHeight="1">
      <c r="G173" s="1"/>
      <c r="H173" s="1"/>
      <c r="I173" s="1">
        <v>100</v>
      </c>
      <c r="J173" s="1">
        <v>10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spans="7:45" ht="15.75" customHeight="1">
      <c r="G174" s="1"/>
      <c r="H174" s="1"/>
      <c r="I174" s="1">
        <v>400</v>
      </c>
      <c r="J174" s="1">
        <v>20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spans="7:45" ht="15.75" customHeight="1">
      <c r="G175" s="1"/>
      <c r="H175" s="1"/>
      <c r="I175" s="1">
        <v>100</v>
      </c>
      <c r="J175" s="1">
        <v>35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spans="7:45" ht="15.75" customHeight="1">
      <c r="G176" s="1"/>
      <c r="H176" s="1"/>
      <c r="I176" s="1">
        <v>100</v>
      </c>
      <c r="J176" s="1">
        <v>31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spans="7:45" ht="15.75" customHeight="1">
      <c r="G177" s="1"/>
      <c r="H177" s="1"/>
      <c r="I177" s="1">
        <v>100</v>
      </c>
      <c r="J177" s="1">
        <v>22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spans="7:45" ht="15.75" customHeight="1">
      <c r="G178" s="1"/>
      <c r="H178" s="1"/>
      <c r="I178" s="1">
        <v>200</v>
      </c>
      <c r="J178" s="1">
        <v>61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spans="7:45" ht="15.75" customHeight="1">
      <c r="G179" s="1"/>
      <c r="H179" s="1"/>
      <c r="I179" s="1">
        <v>300</v>
      </c>
      <c r="J179" s="1">
        <v>44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spans="7:45" ht="15.75" customHeight="1">
      <c r="G180" s="1"/>
      <c r="H180" s="1"/>
      <c r="I180" s="1">
        <v>100</v>
      </c>
      <c r="J180" s="1">
        <v>49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spans="7:45" ht="15.75" customHeight="1">
      <c r="G181" s="1"/>
      <c r="H181" s="1"/>
      <c r="I181" s="1">
        <v>100</v>
      </c>
      <c r="J181" s="1">
        <v>31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spans="7:45" ht="15.75" customHeight="1">
      <c r="G182" s="1"/>
      <c r="H182" s="1"/>
      <c r="I182" s="1">
        <v>100</v>
      </c>
      <c r="J182" s="1">
        <v>10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spans="7:45" ht="15.75" customHeight="1">
      <c r="G183" s="1"/>
      <c r="H183" s="1"/>
      <c r="I183" s="1">
        <v>300</v>
      </c>
      <c r="J183" s="1">
        <v>39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spans="7:45" ht="15.75" customHeight="1">
      <c r="G184" s="1"/>
      <c r="H184" s="1"/>
      <c r="I184" s="1">
        <v>400</v>
      </c>
      <c r="J184" s="1">
        <v>49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spans="7:45" ht="15.75" customHeight="1">
      <c r="G185" s="1"/>
      <c r="H185" s="1"/>
      <c r="I185" s="1">
        <v>200</v>
      </c>
      <c r="J185" s="1">
        <v>32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spans="7:45" ht="15.75" customHeight="1">
      <c r="G186" s="1"/>
      <c r="H186" s="1"/>
      <c r="I186" s="1">
        <v>600</v>
      </c>
      <c r="J186" s="1">
        <v>21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spans="7:45" ht="15.75" customHeight="1">
      <c r="G187" s="1"/>
      <c r="H187" s="1"/>
      <c r="I187" s="1">
        <v>300</v>
      </c>
      <c r="J187" s="1">
        <v>23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spans="7:45" ht="15.75" customHeight="1">
      <c r="G188" s="1"/>
      <c r="H188" s="1"/>
      <c r="I188" s="1">
        <v>400</v>
      </c>
      <c r="J188" s="1">
        <v>14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spans="7:45" ht="15.75" customHeight="1">
      <c r="G189" s="1"/>
      <c r="H189" s="1"/>
      <c r="I189" s="1">
        <v>700</v>
      </c>
      <c r="J189" s="1">
        <v>31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spans="7:45" ht="15.75" customHeight="1">
      <c r="G190" s="1"/>
      <c r="H190" s="1"/>
      <c r="I190" s="1">
        <v>200</v>
      </c>
      <c r="J190" s="1">
        <v>18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spans="7:45" ht="15.75" customHeight="1">
      <c r="G191" s="1"/>
      <c r="H191" s="1"/>
      <c r="I191" s="1">
        <f>SUM(I170:I190)</f>
        <v>4850</v>
      </c>
      <c r="J191" s="1">
        <v>27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spans="7:45" ht="15.75" customHeight="1">
      <c r="G192" s="1"/>
      <c r="H192" s="1"/>
      <c r="I192" s="1"/>
      <c r="J192" s="1">
        <v>15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spans="7:45" ht="15.75" customHeight="1">
      <c r="G193" s="1"/>
      <c r="H193" s="1"/>
      <c r="I193" s="1"/>
      <c r="J193" s="1">
        <v>30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spans="7:45" ht="15.75" customHeight="1">
      <c r="G194" s="1"/>
      <c r="H194" s="1"/>
      <c r="I194" s="1"/>
      <c r="J194" s="1">
        <v>39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spans="7:45" ht="15.75" customHeight="1">
      <c r="G195" s="1"/>
      <c r="H195" s="1"/>
      <c r="I195" s="1"/>
      <c r="J195" s="1">
        <v>11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spans="7:45" ht="15.75" customHeight="1">
      <c r="G196" s="1"/>
      <c r="H196" s="1"/>
      <c r="I196" s="1"/>
      <c r="J196" s="1">
        <v>17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spans="7:45" ht="15.75" customHeight="1">
      <c r="G197" s="1"/>
      <c r="H197" s="1"/>
      <c r="I197" s="1"/>
      <c r="J197" s="1">
        <v>8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spans="7:45" ht="15.75" customHeight="1">
      <c r="G198" s="1"/>
      <c r="H198" s="1"/>
      <c r="I198" s="1"/>
      <c r="J198" s="1">
        <f>SUM(J170:J197)</f>
        <v>708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</sheetData>
  <mergeCells count="20">
    <mergeCell ref="A1:AS1"/>
    <mergeCell ref="E3:F3"/>
    <mergeCell ref="AK3:AM3"/>
    <mergeCell ref="AN3:AP3"/>
    <mergeCell ref="AQ3:AS3"/>
    <mergeCell ref="AH3:AJ3"/>
    <mergeCell ref="G3:I3"/>
    <mergeCell ref="A3:A4"/>
    <mergeCell ref="B3:B4"/>
    <mergeCell ref="C3:C4"/>
    <mergeCell ref="D3:D4"/>
    <mergeCell ref="G5:R5"/>
    <mergeCell ref="V3:X3"/>
    <mergeCell ref="Y3:AA3"/>
    <mergeCell ref="AB3:AD3"/>
    <mergeCell ref="AE3:AG3"/>
    <mergeCell ref="J3:L3"/>
    <mergeCell ref="S3:U3"/>
    <mergeCell ref="M3:O3"/>
    <mergeCell ref="P3:R3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1 TAHUN ALL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a42f</dc:creator>
  <cp:lastModifiedBy>IntelCore</cp:lastModifiedBy>
  <dcterms:created xsi:type="dcterms:W3CDTF">2021-02-10T01:18:28Z</dcterms:created>
  <dcterms:modified xsi:type="dcterms:W3CDTF">2026-07-10T04:16:56Z</dcterms:modified>
</cp:coreProperties>
</file>